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I\DOKUMENTI\2017\FINANCIJSKI PLAN 2018-2020\"/>
    </mc:Choice>
  </mc:AlternateContent>
  <bookViews>
    <workbookView xWindow="0" yWindow="0" windowWidth="28800" windowHeight="12330" tabRatio="915" activeTab="1"/>
  </bookViews>
  <sheets>
    <sheet name="UPUTE" sheetId="14" r:id="rId1"/>
    <sheet name="1. Sažetak" sheetId="5" r:id="rId2"/>
    <sheet name="2. Plan prihoda i primitaka" sheetId="9" r:id="rId3"/>
    <sheet name="Ad-2. UNOS prihoda" sheetId="15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UPUTE!$A$54</definedName>
    <definedName name="_Toc429469763" localSheetId="0">UPUTE!$A$77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izdataka'!$A$1:$AQ$216</definedName>
    <definedName name="_xlnm.Print_Area" localSheetId="3">'Ad-2. UNOS prihoda'!$A$1:$AQ$118</definedName>
    <definedName name="_xlnm.Print_Area" localSheetId="0">UPUTE!$A$1:$A$35</definedName>
  </definedNames>
  <calcPr calcId="162913"/>
</workbook>
</file>

<file path=xl/calcChain.xml><?xml version="1.0" encoding="utf-8"?>
<calcChain xmlns="http://schemas.openxmlformats.org/spreadsheetml/2006/main">
  <c r="I20" i="5" l="1"/>
  <c r="H20" i="5"/>
  <c r="G20" i="5" l="1"/>
  <c r="H5" i="9" l="1"/>
  <c r="AF5" i="15"/>
  <c r="T8" i="7"/>
  <c r="H5" i="15"/>
  <c r="AF8" i="7" l="1"/>
  <c r="AF5" i="9"/>
  <c r="H8" i="7"/>
  <c r="T5" i="15"/>
  <c r="T5" i="9"/>
  <c r="G48" i="5"/>
  <c r="B7" i="5"/>
  <c r="AP42" i="9" l="1"/>
  <c r="AL42" i="9"/>
  <c r="AK42" i="9"/>
  <c r="AC42" i="9"/>
  <c r="AC41" i="9" s="1"/>
  <c r="Y42" i="9"/>
  <c r="Y41" i="9" s="1"/>
  <c r="X42" i="9"/>
  <c r="AO35" i="9"/>
  <c r="AB35" i="9"/>
  <c r="AB34" i="9" s="1"/>
  <c r="AP31" i="9"/>
  <c r="AC29" i="9"/>
  <c r="W29" i="9"/>
  <c r="AN24" i="9"/>
  <c r="W24" i="9"/>
  <c r="K48" i="9"/>
  <c r="Q43" i="9"/>
  <c r="P43" i="9"/>
  <c r="L43" i="9"/>
  <c r="P38" i="9"/>
  <c r="O38" i="9"/>
  <c r="K38" i="9"/>
  <c r="N37" i="9"/>
  <c r="J37" i="9"/>
  <c r="I37" i="9"/>
  <c r="O36" i="9"/>
  <c r="N36" i="9"/>
  <c r="J36" i="9"/>
  <c r="S33" i="9"/>
  <c r="O33" i="9"/>
  <c r="S32" i="9"/>
  <c r="R30" i="9"/>
  <c r="J28" i="9"/>
  <c r="S23" i="9"/>
  <c r="R22" i="9"/>
  <c r="L22" i="9"/>
  <c r="Q20" i="9"/>
  <c r="K20" i="9"/>
  <c r="S18" i="9"/>
  <c r="M18" i="9"/>
  <c r="R17" i="9"/>
  <c r="J16" i="9"/>
  <c r="AD41" i="9"/>
  <c r="X41" i="9"/>
  <c r="X46" i="9"/>
  <c r="B9" i="15"/>
  <c r="AF118" i="15"/>
  <c r="T118" i="15"/>
  <c r="H118" i="15"/>
  <c r="AF117" i="15"/>
  <c r="T117" i="15"/>
  <c r="H117" i="15"/>
  <c r="AF116" i="15"/>
  <c r="T116" i="15"/>
  <c r="H116" i="15"/>
  <c r="AF115" i="15"/>
  <c r="T115" i="15"/>
  <c r="H115" i="15"/>
  <c r="AF114" i="15"/>
  <c r="T114" i="15"/>
  <c r="H114" i="15"/>
  <c r="AF113" i="15"/>
  <c r="T113" i="15"/>
  <c r="H113" i="15"/>
  <c r="AQ112" i="15"/>
  <c r="AP112" i="15"/>
  <c r="AP111" i="15" s="1"/>
  <c r="AP110" i="15" s="1"/>
  <c r="AO112" i="15"/>
  <c r="AN112" i="15"/>
  <c r="AN111" i="15" s="1"/>
  <c r="AN110" i="15" s="1"/>
  <c r="AM112" i="15"/>
  <c r="AM111" i="15" s="1"/>
  <c r="AM110" i="15" s="1"/>
  <c r="AL112" i="15"/>
  <c r="AL111" i="15" s="1"/>
  <c r="AL110" i="15" s="1"/>
  <c r="AK112" i="15"/>
  <c r="AK111" i="15" s="1"/>
  <c r="AJ112" i="15"/>
  <c r="AI112" i="15"/>
  <c r="AH112" i="15"/>
  <c r="AG112" i="15"/>
  <c r="AE112" i="15"/>
  <c r="AE111" i="15" s="1"/>
  <c r="AE110" i="15" s="1"/>
  <c r="AD112" i="15"/>
  <c r="AD111" i="15" s="1"/>
  <c r="AC112" i="15"/>
  <c r="AC111" i="15" s="1"/>
  <c r="AB112" i="15"/>
  <c r="AB111" i="15" s="1"/>
  <c r="AA112" i="15"/>
  <c r="AA111" i="15" s="1"/>
  <c r="Z112" i="15"/>
  <c r="Z111" i="15" s="1"/>
  <c r="Z110" i="15" s="1"/>
  <c r="Y112" i="15"/>
  <c r="Y111" i="15" s="1"/>
  <c r="X112" i="15"/>
  <c r="W112" i="15"/>
  <c r="V112" i="15"/>
  <c r="U112" i="15"/>
  <c r="U111" i="15" s="1"/>
  <c r="U47" i="9" s="1"/>
  <c r="U46" i="9" s="1"/>
  <c r="S112" i="15"/>
  <c r="S48" i="9" s="1"/>
  <c r="R112" i="15"/>
  <c r="R111" i="15" s="1"/>
  <c r="R110" i="15" s="1"/>
  <c r="Q112" i="15"/>
  <c r="Q48" i="9" s="1"/>
  <c r="P112" i="15"/>
  <c r="P48" i="9" s="1"/>
  <c r="O112" i="15"/>
  <c r="O48" i="9" s="1"/>
  <c r="N112" i="15"/>
  <c r="N48" i="9" s="1"/>
  <c r="M112" i="15"/>
  <c r="M48" i="9" s="1"/>
  <c r="L112" i="15"/>
  <c r="L48" i="9" s="1"/>
  <c r="K112" i="15"/>
  <c r="J112" i="15"/>
  <c r="J48" i="9" s="1"/>
  <c r="I112" i="15"/>
  <c r="AQ111" i="15"/>
  <c r="AO111" i="15"/>
  <c r="AO47" i="9" s="1"/>
  <c r="AJ111" i="15"/>
  <c r="AJ47" i="9" s="1"/>
  <c r="AI111" i="15"/>
  <c r="AG111" i="15"/>
  <c r="AG47" i="9" s="1"/>
  <c r="X111" i="15"/>
  <c r="X47" i="9" s="1"/>
  <c r="W111" i="15"/>
  <c r="W47" i="9" s="1"/>
  <c r="W46" i="9" s="1"/>
  <c r="V111" i="15"/>
  <c r="V47" i="9" s="1"/>
  <c r="V46" i="9" s="1"/>
  <c r="S111" i="15"/>
  <c r="S110" i="15" s="1"/>
  <c r="K111" i="15"/>
  <c r="AJ110" i="15"/>
  <c r="AG110" i="15"/>
  <c r="X110" i="15"/>
  <c r="W110" i="15"/>
  <c r="K110" i="15"/>
  <c r="AF107" i="15"/>
  <c r="T107" i="15"/>
  <c r="H107" i="15"/>
  <c r="AQ106" i="15"/>
  <c r="AP106" i="15"/>
  <c r="AO106" i="15"/>
  <c r="AO105" i="15" s="1"/>
  <c r="AN106" i="15"/>
  <c r="AM106" i="15"/>
  <c r="AL106" i="15"/>
  <c r="AK106" i="15"/>
  <c r="AK105" i="15" s="1"/>
  <c r="AK104" i="15" s="1"/>
  <c r="AJ106" i="15"/>
  <c r="AJ105" i="15" s="1"/>
  <c r="AI106" i="15"/>
  <c r="AH106" i="15"/>
  <c r="AH105" i="15" s="1"/>
  <c r="AH104" i="15" s="1"/>
  <c r="AG106" i="15"/>
  <c r="AE106" i="15"/>
  <c r="AE105" i="15" s="1"/>
  <c r="AE104" i="15" s="1"/>
  <c r="AD106" i="15"/>
  <c r="AC106" i="15"/>
  <c r="AB106" i="15"/>
  <c r="AA106" i="15"/>
  <c r="Z106" i="15"/>
  <c r="Y106" i="15"/>
  <c r="X106" i="15"/>
  <c r="W106" i="15"/>
  <c r="V106" i="15"/>
  <c r="U106" i="15"/>
  <c r="S106" i="15"/>
  <c r="S105" i="15" s="1"/>
  <c r="S104" i="15" s="1"/>
  <c r="R106" i="15"/>
  <c r="R43" i="9" s="1"/>
  <c r="Q106" i="15"/>
  <c r="P106" i="15"/>
  <c r="O106" i="15"/>
  <c r="N106" i="15"/>
  <c r="M106" i="15"/>
  <c r="M43" i="9" s="1"/>
  <c r="L106" i="15"/>
  <c r="K106" i="15"/>
  <c r="J106" i="15"/>
  <c r="J105" i="15" s="1"/>
  <c r="J104" i="15" s="1"/>
  <c r="I106" i="15"/>
  <c r="I43" i="9" s="1"/>
  <c r="AQ105" i="15"/>
  <c r="AQ104" i="15" s="1"/>
  <c r="AP105" i="15"/>
  <c r="AP104" i="15" s="1"/>
  <c r="AN105" i="15"/>
  <c r="AN42" i="9" s="1"/>
  <c r="AM105" i="15"/>
  <c r="AM42" i="9" s="1"/>
  <c r="AL105" i="15"/>
  <c r="AL104" i="15" s="1"/>
  <c r="AI105" i="15"/>
  <c r="AD105" i="15"/>
  <c r="AD42" i="9" s="1"/>
  <c r="AC105" i="15"/>
  <c r="AC104" i="15" s="1"/>
  <c r="AB105" i="15"/>
  <c r="AB42" i="9" s="1"/>
  <c r="AB41" i="9" s="1"/>
  <c r="AA105" i="15"/>
  <c r="AA42" i="9" s="1"/>
  <c r="AA41" i="9" s="1"/>
  <c r="Z105" i="15"/>
  <c r="Y105" i="15"/>
  <c r="Y104" i="15" s="1"/>
  <c r="X105" i="15"/>
  <c r="X104" i="15" s="1"/>
  <c r="W105" i="15"/>
  <c r="V105" i="15"/>
  <c r="U105" i="15"/>
  <c r="U42" i="9" s="1"/>
  <c r="U41" i="9" s="1"/>
  <c r="Q105" i="15"/>
  <c r="Q104" i="15" s="1"/>
  <c r="P105" i="15"/>
  <c r="M105" i="15"/>
  <c r="M104" i="15" s="1"/>
  <c r="L105" i="15"/>
  <c r="I105" i="15"/>
  <c r="AM104" i="15"/>
  <c r="AD104" i="15"/>
  <c r="AB104" i="15"/>
  <c r="P104" i="15"/>
  <c r="L104" i="15"/>
  <c r="AF101" i="15"/>
  <c r="T101" i="15"/>
  <c r="H101" i="15"/>
  <c r="AF100" i="15"/>
  <c r="T100" i="15"/>
  <c r="H100" i="15"/>
  <c r="AQ99" i="15"/>
  <c r="AP99" i="15"/>
  <c r="AO99" i="15"/>
  <c r="AN99" i="15"/>
  <c r="AM99" i="15"/>
  <c r="AL99" i="15"/>
  <c r="AK99" i="15"/>
  <c r="AJ99" i="15"/>
  <c r="AJ92" i="15" s="1"/>
  <c r="AJ35" i="9" s="1"/>
  <c r="AI99" i="15"/>
  <c r="AH99" i="15"/>
  <c r="AG99" i="15"/>
  <c r="AE99" i="15"/>
  <c r="AE92" i="15" s="1"/>
  <c r="AD99" i="15"/>
  <c r="AC99" i="15"/>
  <c r="AB99" i="15"/>
  <c r="AA99" i="15"/>
  <c r="Z99" i="15"/>
  <c r="Y99" i="15"/>
  <c r="X99" i="15"/>
  <c r="W99" i="15"/>
  <c r="V99" i="15"/>
  <c r="U99" i="15"/>
  <c r="S99" i="15"/>
  <c r="S38" i="9" s="1"/>
  <c r="R99" i="15"/>
  <c r="R38" i="9" s="1"/>
  <c r="Q99" i="15"/>
  <c r="Q38" i="9" s="1"/>
  <c r="P99" i="15"/>
  <c r="O99" i="15"/>
  <c r="N99" i="15"/>
  <c r="N38" i="9" s="1"/>
  <c r="M99" i="15"/>
  <c r="M38" i="9" s="1"/>
  <c r="L99" i="15"/>
  <c r="L38" i="9" s="1"/>
  <c r="K99" i="15"/>
  <c r="J99" i="15"/>
  <c r="J38" i="9" s="1"/>
  <c r="I99" i="15"/>
  <c r="I38" i="9" s="1"/>
  <c r="AF98" i="15"/>
  <c r="T98" i="15"/>
  <c r="H98" i="15"/>
  <c r="AF97" i="15"/>
  <c r="T97" i="15"/>
  <c r="H97" i="15"/>
  <c r="AF96" i="15"/>
  <c r="T96" i="15"/>
  <c r="H96" i="15"/>
  <c r="AQ95" i="15"/>
  <c r="AP95" i="15"/>
  <c r="AO95" i="15"/>
  <c r="AN95" i="15"/>
  <c r="AM95" i="15"/>
  <c r="AL95" i="15"/>
  <c r="AL92" i="15" s="1"/>
  <c r="AK95" i="15"/>
  <c r="AK92" i="15" s="1"/>
  <c r="AK91" i="15" s="1"/>
  <c r="AJ95" i="15"/>
  <c r="AI95" i="15"/>
  <c r="AH95" i="15"/>
  <c r="AH92" i="15" s="1"/>
  <c r="AG95" i="15"/>
  <c r="AE95" i="15"/>
  <c r="AD95" i="15"/>
  <c r="AC95" i="15"/>
  <c r="AC92" i="15" s="1"/>
  <c r="AC91" i="15" s="1"/>
  <c r="AB95" i="15"/>
  <c r="AB92" i="15" s="1"/>
  <c r="AB91" i="15" s="1"/>
  <c r="AA95" i="15"/>
  <c r="Z95" i="15"/>
  <c r="Y95" i="15"/>
  <c r="X95" i="15"/>
  <c r="W95" i="15"/>
  <c r="V95" i="15"/>
  <c r="U95" i="15"/>
  <c r="S95" i="15"/>
  <c r="S37" i="9" s="1"/>
  <c r="R95" i="15"/>
  <c r="R37" i="9" s="1"/>
  <c r="Q95" i="15"/>
  <c r="Q37" i="9" s="1"/>
  <c r="P95" i="15"/>
  <c r="P92" i="15" s="1"/>
  <c r="P91" i="15" s="1"/>
  <c r="O95" i="15"/>
  <c r="N95" i="15"/>
  <c r="M95" i="15"/>
  <c r="L95" i="15"/>
  <c r="K95" i="15"/>
  <c r="J95" i="15"/>
  <c r="I95" i="15"/>
  <c r="H95" i="15"/>
  <c r="AF94" i="15"/>
  <c r="T94" i="15"/>
  <c r="H94" i="15"/>
  <c r="AQ93" i="15"/>
  <c r="AP93" i="15"/>
  <c r="AO93" i="15"/>
  <c r="AN93" i="15"/>
  <c r="AM93" i="15"/>
  <c r="AL93" i="15"/>
  <c r="AK93" i="15"/>
  <c r="AJ93" i="15"/>
  <c r="AI93" i="15"/>
  <c r="AH93" i="15"/>
  <c r="AG93" i="15"/>
  <c r="AE93" i="15"/>
  <c r="AD93" i="15"/>
  <c r="AC93" i="15"/>
  <c r="AB93" i="15"/>
  <c r="AA93" i="15"/>
  <c r="Z93" i="15"/>
  <c r="Y93" i="15"/>
  <c r="X93" i="15"/>
  <c r="W93" i="15"/>
  <c r="V93" i="15"/>
  <c r="U93" i="15"/>
  <c r="S93" i="15"/>
  <c r="R93" i="15"/>
  <c r="R36" i="9" s="1"/>
  <c r="Q93" i="15"/>
  <c r="Q36" i="9" s="1"/>
  <c r="P93" i="15"/>
  <c r="P36" i="9" s="1"/>
  <c r="O93" i="15"/>
  <c r="N93" i="15"/>
  <c r="M93" i="15"/>
  <c r="M36" i="9" s="1"/>
  <c r="L93" i="15"/>
  <c r="L36" i="9" s="1"/>
  <c r="K93" i="15"/>
  <c r="K36" i="9" s="1"/>
  <c r="J93" i="15"/>
  <c r="I93" i="15"/>
  <c r="I36" i="9" s="1"/>
  <c r="AO92" i="15"/>
  <c r="AO91" i="15" s="1"/>
  <c r="AG92" i="15"/>
  <c r="Q92" i="15"/>
  <c r="Q91" i="15" s="1"/>
  <c r="AF90" i="15"/>
  <c r="T90" i="15"/>
  <c r="H90" i="15"/>
  <c r="AQ89" i="15"/>
  <c r="AP89" i="15"/>
  <c r="AO89" i="15"/>
  <c r="AN89" i="15"/>
  <c r="AM89" i="15"/>
  <c r="AL89" i="15"/>
  <c r="AK89" i="15"/>
  <c r="AJ89" i="15"/>
  <c r="AI89" i="15"/>
  <c r="AH89" i="15"/>
  <c r="AG89" i="15"/>
  <c r="AE89" i="15"/>
  <c r="AD89" i="15"/>
  <c r="AC89" i="15"/>
  <c r="AB89" i="15"/>
  <c r="AA89" i="15"/>
  <c r="Z89" i="15"/>
  <c r="Y89" i="15"/>
  <c r="X89" i="15"/>
  <c r="W89" i="15"/>
  <c r="T89" i="15" s="1"/>
  <c r="V89" i="15"/>
  <c r="U89" i="15"/>
  <c r="S89" i="15"/>
  <c r="R89" i="15"/>
  <c r="R33" i="9" s="1"/>
  <c r="Q89" i="15"/>
  <c r="Q33" i="9" s="1"/>
  <c r="P89" i="15"/>
  <c r="O89" i="15"/>
  <c r="N89" i="15"/>
  <c r="N33" i="9" s="1"/>
  <c r="M89" i="15"/>
  <c r="M33" i="9" s="1"/>
  <c r="L89" i="15"/>
  <c r="K89" i="15"/>
  <c r="K33" i="9" s="1"/>
  <c r="J89" i="15"/>
  <c r="J33" i="9" s="1"/>
  <c r="I89" i="15"/>
  <c r="I33" i="9" s="1"/>
  <c r="AF88" i="15"/>
  <c r="T88" i="15"/>
  <c r="H88" i="15"/>
  <c r="AQ87" i="15"/>
  <c r="AP87" i="15"/>
  <c r="AP86" i="15" s="1"/>
  <c r="AO87" i="15"/>
  <c r="AN87" i="15"/>
  <c r="AM87" i="15"/>
  <c r="AM86" i="15" s="1"/>
  <c r="AM31" i="9" s="1"/>
  <c r="AL87" i="15"/>
  <c r="AL86" i="15" s="1"/>
  <c r="AL31" i="9" s="1"/>
  <c r="AK87" i="15"/>
  <c r="AJ87" i="15"/>
  <c r="AI87" i="15"/>
  <c r="AH87" i="15"/>
  <c r="AH86" i="15" s="1"/>
  <c r="AH31" i="9" s="1"/>
  <c r="AG87" i="15"/>
  <c r="AE87" i="15"/>
  <c r="AD87" i="15"/>
  <c r="AD86" i="15" s="1"/>
  <c r="AD31" i="9" s="1"/>
  <c r="AC87" i="15"/>
  <c r="AC86" i="15" s="1"/>
  <c r="AC31" i="9" s="1"/>
  <c r="AB87" i="15"/>
  <c r="AA87" i="15"/>
  <c r="AA86" i="15" s="1"/>
  <c r="AA31" i="9" s="1"/>
  <c r="Z87" i="15"/>
  <c r="Z86" i="15" s="1"/>
  <c r="Z31" i="9" s="1"/>
  <c r="Y87" i="15"/>
  <c r="Y86" i="15" s="1"/>
  <c r="Y31" i="9" s="1"/>
  <c r="X87" i="15"/>
  <c r="W87" i="15"/>
  <c r="V87" i="15"/>
  <c r="V86" i="15" s="1"/>
  <c r="V31" i="9" s="1"/>
  <c r="U87" i="15"/>
  <c r="S87" i="15"/>
  <c r="R87" i="15"/>
  <c r="R32" i="9" s="1"/>
  <c r="Q87" i="15"/>
  <c r="Q32" i="9" s="1"/>
  <c r="P87" i="15"/>
  <c r="P32" i="9" s="1"/>
  <c r="O87" i="15"/>
  <c r="O32" i="9" s="1"/>
  <c r="N87" i="15"/>
  <c r="N32" i="9" s="1"/>
  <c r="M87" i="15"/>
  <c r="L87" i="15"/>
  <c r="L32" i="9" s="1"/>
  <c r="K87" i="15"/>
  <c r="K32" i="9" s="1"/>
  <c r="J87" i="15"/>
  <c r="I87" i="15"/>
  <c r="I32" i="9" s="1"/>
  <c r="AQ86" i="15"/>
  <c r="AQ31" i="9" s="1"/>
  <c r="AO86" i="15"/>
  <c r="AO31" i="9" s="1"/>
  <c r="AK86" i="15"/>
  <c r="AK31" i="9" s="1"/>
  <c r="AG86" i="15"/>
  <c r="AG31" i="9" s="1"/>
  <c r="W86" i="15"/>
  <c r="W31" i="9" s="1"/>
  <c r="Q86" i="15"/>
  <c r="AF85" i="15"/>
  <c r="T85" i="15"/>
  <c r="H85" i="15"/>
  <c r="AF84" i="15"/>
  <c r="T84" i="15"/>
  <c r="H84" i="15"/>
  <c r="AF83" i="15"/>
  <c r="T83" i="15"/>
  <c r="H83" i="15"/>
  <c r="AQ82" i="15"/>
  <c r="AQ81" i="15" s="1"/>
  <c r="AQ29" i="9" s="1"/>
  <c r="AP82" i="15"/>
  <c r="AO82" i="15"/>
  <c r="AO81" i="15" s="1"/>
  <c r="AO29" i="9" s="1"/>
  <c r="AN82" i="15"/>
  <c r="AM82" i="15"/>
  <c r="AM81" i="15" s="1"/>
  <c r="AM29" i="9" s="1"/>
  <c r="AL82" i="15"/>
  <c r="AK82" i="15"/>
  <c r="AK81" i="15" s="1"/>
  <c r="AK29" i="9" s="1"/>
  <c r="AJ82" i="15"/>
  <c r="AI82" i="15"/>
  <c r="AI81" i="15" s="1"/>
  <c r="AI29" i="9" s="1"/>
  <c r="AH82" i="15"/>
  <c r="AH81" i="15" s="1"/>
  <c r="AH29" i="9" s="1"/>
  <c r="AG82" i="15"/>
  <c r="AE82" i="15"/>
  <c r="AD82" i="15"/>
  <c r="AC82" i="15"/>
  <c r="AB82" i="15"/>
  <c r="AA82" i="15"/>
  <c r="Z82" i="15"/>
  <c r="Y82" i="15"/>
  <c r="X82" i="15"/>
  <c r="W82" i="15"/>
  <c r="V82" i="15"/>
  <c r="U82" i="15"/>
  <c r="U81" i="15" s="1"/>
  <c r="U29" i="9" s="1"/>
  <c r="S82" i="15"/>
  <c r="S30" i="9" s="1"/>
  <c r="R82" i="15"/>
  <c r="Q82" i="15"/>
  <c r="Q30" i="9" s="1"/>
  <c r="P82" i="15"/>
  <c r="P30" i="9" s="1"/>
  <c r="O82" i="15"/>
  <c r="O30" i="9" s="1"/>
  <c r="N82" i="15"/>
  <c r="N30" i="9" s="1"/>
  <c r="M82" i="15"/>
  <c r="M81" i="15" s="1"/>
  <c r="L82" i="15"/>
  <c r="L30" i="9" s="1"/>
  <c r="K82" i="15"/>
  <c r="K30" i="9" s="1"/>
  <c r="J82" i="15"/>
  <c r="J81" i="15" s="1"/>
  <c r="I82" i="15"/>
  <c r="I81" i="15" s="1"/>
  <c r="AP81" i="15"/>
  <c r="AP29" i="9" s="1"/>
  <c r="AN81" i="15"/>
  <c r="AN29" i="9" s="1"/>
  <c r="AL81" i="15"/>
  <c r="AL29" i="9" s="1"/>
  <c r="AJ81" i="15"/>
  <c r="AJ29" i="9" s="1"/>
  <c r="AG81" i="15"/>
  <c r="AG29" i="9" s="1"/>
  <c r="AE81" i="15"/>
  <c r="AE29" i="9" s="1"/>
  <c r="AD81" i="15"/>
  <c r="AD29" i="9" s="1"/>
  <c r="AC81" i="15"/>
  <c r="AB81" i="15"/>
  <c r="AB29" i="9" s="1"/>
  <c r="AA81" i="15"/>
  <c r="AA29" i="9" s="1"/>
  <c r="Z81" i="15"/>
  <c r="Z29" i="9" s="1"/>
  <c r="Y81" i="15"/>
  <c r="Y29" i="9" s="1"/>
  <c r="X81" i="15"/>
  <c r="X29" i="9" s="1"/>
  <c r="W81" i="15"/>
  <c r="V81" i="15"/>
  <c r="V29" i="9" s="1"/>
  <c r="R81" i="15"/>
  <c r="P81" i="15"/>
  <c r="N81" i="15"/>
  <c r="L81" i="15"/>
  <c r="AF80" i="15"/>
  <c r="T80" i="15"/>
  <c r="H80" i="15"/>
  <c r="AF79" i="15"/>
  <c r="T79" i="15"/>
  <c r="H79" i="15"/>
  <c r="AF78" i="15"/>
  <c r="T78" i="15"/>
  <c r="H78" i="15"/>
  <c r="AF77" i="15"/>
  <c r="T77" i="15"/>
  <c r="H77" i="15"/>
  <c r="AF76" i="15"/>
  <c r="T76" i="15"/>
  <c r="H76" i="15"/>
  <c r="AF75" i="15"/>
  <c r="T75" i="15"/>
  <c r="H75" i="15"/>
  <c r="AF74" i="15"/>
  <c r="T74" i="15"/>
  <c r="H74" i="15"/>
  <c r="AF73" i="15"/>
  <c r="T73" i="15"/>
  <c r="H73" i="15"/>
  <c r="AQ72" i="15"/>
  <c r="AP72" i="15"/>
  <c r="AO72" i="15"/>
  <c r="AN72" i="15"/>
  <c r="AM72" i="15"/>
  <c r="AL72" i="15"/>
  <c r="AK72" i="15"/>
  <c r="AJ72" i="15"/>
  <c r="AI72" i="15"/>
  <c r="AH72" i="15"/>
  <c r="AG72" i="15"/>
  <c r="AE72" i="15"/>
  <c r="AD72" i="15"/>
  <c r="AC72" i="15"/>
  <c r="AB72" i="15"/>
  <c r="AA72" i="15"/>
  <c r="Z72" i="15"/>
  <c r="Y72" i="15"/>
  <c r="X72" i="15"/>
  <c r="W72" i="15"/>
  <c r="V72" i="15"/>
  <c r="U72" i="15"/>
  <c r="S72" i="15"/>
  <c r="R72" i="15"/>
  <c r="Q72" i="15"/>
  <c r="Q28" i="9" s="1"/>
  <c r="P72" i="15"/>
  <c r="P28" i="9" s="1"/>
  <c r="O72" i="15"/>
  <c r="O67" i="15" s="1"/>
  <c r="N72" i="15"/>
  <c r="M72" i="15"/>
  <c r="M28" i="9" s="1"/>
  <c r="L72" i="15"/>
  <c r="L28" i="9" s="1"/>
  <c r="K72" i="15"/>
  <c r="K67" i="15" s="1"/>
  <c r="J72" i="15"/>
  <c r="I72" i="15"/>
  <c r="I28" i="9" s="1"/>
  <c r="AF71" i="15"/>
  <c r="T71" i="15"/>
  <c r="H71" i="15"/>
  <c r="AF70" i="15"/>
  <c r="T70" i="15"/>
  <c r="H70" i="15"/>
  <c r="AF69" i="15"/>
  <c r="T69" i="15"/>
  <c r="H69" i="15"/>
  <c r="AQ68" i="15"/>
  <c r="AP68" i="15"/>
  <c r="AO68" i="15"/>
  <c r="AN68" i="15"/>
  <c r="AN67" i="15" s="1"/>
  <c r="AN26" i="9" s="1"/>
  <c r="AM68" i="15"/>
  <c r="AL68" i="15"/>
  <c r="AK68" i="15"/>
  <c r="AJ68" i="15"/>
  <c r="AJ67" i="15" s="1"/>
  <c r="AJ26" i="9" s="1"/>
  <c r="AI68" i="15"/>
  <c r="AH68" i="15"/>
  <c r="AG68" i="15"/>
  <c r="AG67" i="15" s="1"/>
  <c r="AG26" i="9" s="1"/>
  <c r="AE68" i="15"/>
  <c r="AD68" i="15"/>
  <c r="AC68" i="15"/>
  <c r="AB68" i="15"/>
  <c r="AA68" i="15"/>
  <c r="Z68" i="15"/>
  <c r="Y68" i="15"/>
  <c r="Y67" i="15" s="1"/>
  <c r="Y26" i="9" s="1"/>
  <c r="X68" i="15"/>
  <c r="W68" i="15"/>
  <c r="V68" i="15"/>
  <c r="U68" i="15"/>
  <c r="U67" i="15" s="1"/>
  <c r="U26" i="9" s="1"/>
  <c r="S68" i="15"/>
  <c r="S27" i="9" s="1"/>
  <c r="R68" i="15"/>
  <c r="R27" i="9" s="1"/>
  <c r="Q68" i="15"/>
  <c r="Q27" i="9" s="1"/>
  <c r="P68" i="15"/>
  <c r="P67" i="15" s="1"/>
  <c r="O68" i="15"/>
  <c r="O27" i="9" s="1"/>
  <c r="N68" i="15"/>
  <c r="N27" i="9" s="1"/>
  <c r="M68" i="15"/>
  <c r="M27" i="9" s="1"/>
  <c r="L68" i="15"/>
  <c r="L27" i="9" s="1"/>
  <c r="K68" i="15"/>
  <c r="K27" i="9" s="1"/>
  <c r="J68" i="15"/>
  <c r="H68" i="15" s="1"/>
  <c r="I68" i="15"/>
  <c r="W67" i="15"/>
  <c r="W26" i="9" s="1"/>
  <c r="L67" i="15"/>
  <c r="AF66" i="15"/>
  <c r="T66" i="15"/>
  <c r="H66" i="15"/>
  <c r="AF65" i="15"/>
  <c r="T65" i="15"/>
  <c r="H65" i="15"/>
  <c r="AF64" i="15"/>
  <c r="T64" i="15"/>
  <c r="H64" i="15"/>
  <c r="AF63" i="15"/>
  <c r="T63" i="15"/>
  <c r="H63" i="15"/>
  <c r="AF62" i="15"/>
  <c r="T62" i="15"/>
  <c r="H62" i="15"/>
  <c r="AQ61" i="15"/>
  <c r="AQ60" i="15" s="1"/>
  <c r="AQ24" i="9" s="1"/>
  <c r="AP61" i="15"/>
  <c r="AP60" i="15" s="1"/>
  <c r="AP24" i="9" s="1"/>
  <c r="AO61" i="15"/>
  <c r="AN61" i="15"/>
  <c r="AM61" i="15"/>
  <c r="AL61" i="15"/>
  <c r="AL60" i="15" s="1"/>
  <c r="AL24" i="9" s="1"/>
  <c r="AK61" i="15"/>
  <c r="AK60" i="15" s="1"/>
  <c r="AK24" i="9" s="1"/>
  <c r="AJ61" i="15"/>
  <c r="AI61" i="15"/>
  <c r="AH61" i="15"/>
  <c r="AG61" i="15"/>
  <c r="AG60" i="15" s="1"/>
  <c r="AG24" i="9" s="1"/>
  <c r="AE61" i="15"/>
  <c r="AE60" i="15" s="1"/>
  <c r="AE24" i="9" s="1"/>
  <c r="AD61" i="15"/>
  <c r="AD60" i="15" s="1"/>
  <c r="AD24" i="9" s="1"/>
  <c r="AC61" i="15"/>
  <c r="AB61" i="15"/>
  <c r="AB60" i="15" s="1"/>
  <c r="AB24" i="9" s="1"/>
  <c r="AA61" i="15"/>
  <c r="AA60" i="15" s="1"/>
  <c r="AA24" i="9" s="1"/>
  <c r="Z61" i="15"/>
  <c r="Z60" i="15" s="1"/>
  <c r="Z24" i="9" s="1"/>
  <c r="Y61" i="15"/>
  <c r="X61" i="15"/>
  <c r="X60" i="15" s="1"/>
  <c r="X24" i="9" s="1"/>
  <c r="W61" i="15"/>
  <c r="W60" i="15" s="1"/>
  <c r="V61" i="15"/>
  <c r="U61" i="15"/>
  <c r="S61" i="15"/>
  <c r="S25" i="9" s="1"/>
  <c r="R61" i="15"/>
  <c r="R60" i="15" s="1"/>
  <c r="Q61" i="15"/>
  <c r="Q25" i="9" s="1"/>
  <c r="P61" i="15"/>
  <c r="P25" i="9" s="1"/>
  <c r="O61" i="15"/>
  <c r="O60" i="15" s="1"/>
  <c r="N61" i="15"/>
  <c r="N60" i="15" s="1"/>
  <c r="M61" i="15"/>
  <c r="M25" i="9" s="1"/>
  <c r="L61" i="15"/>
  <c r="L25" i="9" s="1"/>
  <c r="K61" i="15"/>
  <c r="K25" i="9" s="1"/>
  <c r="J61" i="15"/>
  <c r="J25" i="9" s="1"/>
  <c r="I61" i="15"/>
  <c r="I25" i="9" s="1"/>
  <c r="AO60" i="15"/>
  <c r="AO24" i="9" s="1"/>
  <c r="AN60" i="15"/>
  <c r="AM60" i="15"/>
  <c r="AM24" i="9" s="1"/>
  <c r="AJ60" i="15"/>
  <c r="AJ24" i="9" s="1"/>
  <c r="AI60" i="15"/>
  <c r="AI24" i="9" s="1"/>
  <c r="AH60" i="15"/>
  <c r="AH24" i="9" s="1"/>
  <c r="AC60" i="15"/>
  <c r="AC24" i="9" s="1"/>
  <c r="Y60" i="15"/>
  <c r="Y24" i="9" s="1"/>
  <c r="V60" i="15"/>
  <c r="V24" i="9" s="1"/>
  <c r="U60" i="15"/>
  <c r="U24" i="9" s="1"/>
  <c r="P60" i="15"/>
  <c r="L60" i="15"/>
  <c r="I60" i="15"/>
  <c r="AF59" i="15"/>
  <c r="T59" i="15"/>
  <c r="H59" i="15"/>
  <c r="AF58" i="15"/>
  <c r="T58" i="15"/>
  <c r="H58" i="15"/>
  <c r="AQ57" i="15"/>
  <c r="AP57" i="15"/>
  <c r="AO57" i="15"/>
  <c r="AN57" i="15"/>
  <c r="AM57" i="15"/>
  <c r="AL57" i="15"/>
  <c r="AK57" i="15"/>
  <c r="AJ57" i="15"/>
  <c r="AJ49" i="15" s="1"/>
  <c r="AJ21" i="9" s="1"/>
  <c r="AI57" i="15"/>
  <c r="AH57" i="15"/>
  <c r="AF57" i="15" s="1"/>
  <c r="AG57" i="15"/>
  <c r="AE57" i="15"/>
  <c r="AD57" i="15"/>
  <c r="AC57" i="15"/>
  <c r="AB57" i="15"/>
  <c r="AA57" i="15"/>
  <c r="Z57" i="15"/>
  <c r="Y57" i="15"/>
  <c r="X57" i="15"/>
  <c r="W57" i="15"/>
  <c r="V57" i="15"/>
  <c r="T57" i="15" s="1"/>
  <c r="U57" i="15"/>
  <c r="S57" i="15"/>
  <c r="R57" i="15"/>
  <c r="R23" i="9" s="1"/>
  <c r="Q57" i="15"/>
  <c r="P57" i="15"/>
  <c r="O57" i="15"/>
  <c r="O23" i="9" s="1"/>
  <c r="N57" i="15"/>
  <c r="N23" i="9" s="1"/>
  <c r="M57" i="15"/>
  <c r="L57" i="15"/>
  <c r="L49" i="15" s="1"/>
  <c r="K57" i="15"/>
  <c r="K23" i="9" s="1"/>
  <c r="J57" i="15"/>
  <c r="J23" i="9" s="1"/>
  <c r="I57" i="15"/>
  <c r="AF56" i="15"/>
  <c r="T56" i="15"/>
  <c r="H56" i="15"/>
  <c r="AF55" i="15"/>
  <c r="T55" i="15"/>
  <c r="H55" i="15"/>
  <c r="AF54" i="15"/>
  <c r="T54" i="15"/>
  <c r="H54" i="15"/>
  <c r="AF53" i="15"/>
  <c r="T53" i="15"/>
  <c r="H53" i="15"/>
  <c r="AF52" i="15"/>
  <c r="T52" i="15"/>
  <c r="H52" i="15"/>
  <c r="AF51" i="15"/>
  <c r="T51" i="15"/>
  <c r="H51" i="15"/>
  <c r="AQ50" i="15"/>
  <c r="AQ49" i="15" s="1"/>
  <c r="AQ21" i="9" s="1"/>
  <c r="AP50" i="15"/>
  <c r="AO50" i="15"/>
  <c r="AN50" i="15"/>
  <c r="AM50" i="15"/>
  <c r="AM49" i="15" s="1"/>
  <c r="AM21" i="9" s="1"/>
  <c r="AL50" i="15"/>
  <c r="AK50" i="15"/>
  <c r="AJ50" i="15"/>
  <c r="AI50" i="15"/>
  <c r="AI49" i="15" s="1"/>
  <c r="AI21" i="9" s="1"/>
  <c r="AH50" i="15"/>
  <c r="AG50" i="15"/>
  <c r="AE50" i="15"/>
  <c r="AE49" i="15" s="1"/>
  <c r="AE21" i="9" s="1"/>
  <c r="AD50" i="15"/>
  <c r="AD49" i="15" s="1"/>
  <c r="AD21" i="9" s="1"/>
  <c r="AC50" i="15"/>
  <c r="AB50" i="15"/>
  <c r="AA50" i="15"/>
  <c r="Z50" i="15"/>
  <c r="Z49" i="15" s="1"/>
  <c r="Z21" i="9" s="1"/>
  <c r="Y50" i="15"/>
  <c r="X50" i="15"/>
  <c r="W50" i="15"/>
  <c r="W49" i="15" s="1"/>
  <c r="W21" i="9" s="1"/>
  <c r="V50" i="15"/>
  <c r="U50" i="15"/>
  <c r="S50" i="15"/>
  <c r="S49" i="15" s="1"/>
  <c r="R50" i="15"/>
  <c r="Q50" i="15"/>
  <c r="Q22" i="9" s="1"/>
  <c r="P50" i="15"/>
  <c r="P22" i="9" s="1"/>
  <c r="O50" i="15"/>
  <c r="O22" i="9" s="1"/>
  <c r="N50" i="15"/>
  <c r="M50" i="15"/>
  <c r="M22" i="9" s="1"/>
  <c r="L50" i="15"/>
  <c r="K50" i="15"/>
  <c r="K22" i="9" s="1"/>
  <c r="J50" i="15"/>
  <c r="J22" i="9" s="1"/>
  <c r="I50" i="15"/>
  <c r="I22" i="9" s="1"/>
  <c r="AA49" i="15"/>
  <c r="AA21" i="9" s="1"/>
  <c r="V49" i="15"/>
  <c r="V21" i="9" s="1"/>
  <c r="K49" i="15"/>
  <c r="AF48" i="15"/>
  <c r="T48" i="15"/>
  <c r="H48" i="15"/>
  <c r="AF47" i="15"/>
  <c r="T47" i="15"/>
  <c r="H47" i="15"/>
  <c r="AF46" i="15"/>
  <c r="T46" i="15"/>
  <c r="H46" i="15"/>
  <c r="AF45" i="15"/>
  <c r="T45" i="15"/>
  <c r="H45" i="15"/>
  <c r="AQ44" i="15"/>
  <c r="AP44" i="15"/>
  <c r="AO44" i="15"/>
  <c r="AN44" i="15"/>
  <c r="AM44" i="15"/>
  <c r="AL44" i="15"/>
  <c r="AK44" i="15"/>
  <c r="AJ44" i="15"/>
  <c r="AI44" i="15"/>
  <c r="AH44" i="15"/>
  <c r="AG44" i="15"/>
  <c r="AE44" i="15"/>
  <c r="AD44" i="15"/>
  <c r="AC44" i="15"/>
  <c r="AB44" i="15"/>
  <c r="AA44" i="15"/>
  <c r="Z44" i="15"/>
  <c r="Y44" i="15"/>
  <c r="X44" i="15"/>
  <c r="W44" i="15"/>
  <c r="V44" i="15"/>
  <c r="U44" i="15"/>
  <c r="S44" i="15"/>
  <c r="S20" i="9" s="1"/>
  <c r="R44" i="15"/>
  <c r="R20" i="9" s="1"/>
  <c r="Q44" i="15"/>
  <c r="P44" i="15"/>
  <c r="P20" i="9" s="1"/>
  <c r="O44" i="15"/>
  <c r="O20" i="9" s="1"/>
  <c r="N44" i="15"/>
  <c r="N20" i="9" s="1"/>
  <c r="M44" i="15"/>
  <c r="M20" i="9" s="1"/>
  <c r="L44" i="15"/>
  <c r="L20" i="9" s="1"/>
  <c r="K44" i="15"/>
  <c r="J44" i="15"/>
  <c r="J20" i="9" s="1"/>
  <c r="I44" i="15"/>
  <c r="I20" i="9" s="1"/>
  <c r="AF43" i="15"/>
  <c r="T43" i="15"/>
  <c r="H43" i="15"/>
  <c r="AF42" i="15"/>
  <c r="T42" i="15"/>
  <c r="H42" i="15"/>
  <c r="AF41" i="15"/>
  <c r="T41" i="15"/>
  <c r="H41" i="15"/>
  <c r="AF40" i="15"/>
  <c r="T40" i="15"/>
  <c r="H40" i="15"/>
  <c r="AF39" i="15"/>
  <c r="T39" i="15"/>
  <c r="H39" i="15"/>
  <c r="AF38" i="15"/>
  <c r="T38" i="15"/>
  <c r="H38" i="15"/>
  <c r="AF37" i="15"/>
  <c r="T37" i="15"/>
  <c r="H37" i="15"/>
  <c r="AF36" i="15"/>
  <c r="T36" i="15"/>
  <c r="H36" i="15"/>
  <c r="AQ35" i="15"/>
  <c r="AP35" i="15"/>
  <c r="AO35" i="15"/>
  <c r="AN35" i="15"/>
  <c r="AM35" i="15"/>
  <c r="AL35" i="15"/>
  <c r="AK35" i="15"/>
  <c r="AJ35" i="15"/>
  <c r="AI35" i="15"/>
  <c r="AH35" i="15"/>
  <c r="AG35" i="15"/>
  <c r="AE35" i="15"/>
  <c r="AD35" i="15"/>
  <c r="AC35" i="15"/>
  <c r="AB35" i="15"/>
  <c r="AA35" i="15"/>
  <c r="Z35" i="15"/>
  <c r="Y35" i="15"/>
  <c r="X35" i="15"/>
  <c r="W35" i="15"/>
  <c r="V35" i="15"/>
  <c r="U35" i="15"/>
  <c r="S35" i="15"/>
  <c r="S19" i="9" s="1"/>
  <c r="R35" i="15"/>
  <c r="R19" i="9" s="1"/>
  <c r="Q35" i="15"/>
  <c r="Q19" i="9" s="1"/>
  <c r="P35" i="15"/>
  <c r="P19" i="9" s="1"/>
  <c r="O35" i="15"/>
  <c r="O19" i="9" s="1"/>
  <c r="N35" i="15"/>
  <c r="N19" i="9" s="1"/>
  <c r="M35" i="15"/>
  <c r="M19" i="9" s="1"/>
  <c r="L35" i="15"/>
  <c r="L19" i="9" s="1"/>
  <c r="K35" i="15"/>
  <c r="K19" i="9" s="1"/>
  <c r="J35" i="15"/>
  <c r="J19" i="9" s="1"/>
  <c r="I35" i="15"/>
  <c r="I19" i="9" s="1"/>
  <c r="AF34" i="15"/>
  <c r="T34" i="15"/>
  <c r="H34" i="15"/>
  <c r="AF33" i="15"/>
  <c r="T33" i="15"/>
  <c r="H33" i="15"/>
  <c r="AF32" i="15"/>
  <c r="T32" i="15"/>
  <c r="H32" i="15"/>
  <c r="AF31" i="15"/>
  <c r="T31" i="15"/>
  <c r="H31" i="15"/>
  <c r="AQ30" i="15"/>
  <c r="AP30" i="15"/>
  <c r="AO30" i="15"/>
  <c r="AN30" i="15"/>
  <c r="AM30" i="15"/>
  <c r="AL30" i="15"/>
  <c r="AK30" i="15"/>
  <c r="AJ30" i="15"/>
  <c r="AI30" i="15"/>
  <c r="AH30" i="15"/>
  <c r="AG30" i="15"/>
  <c r="AE30" i="15"/>
  <c r="AD30" i="15"/>
  <c r="AC30" i="15"/>
  <c r="AB30" i="15"/>
  <c r="AA30" i="15"/>
  <c r="Z30" i="15"/>
  <c r="Y30" i="15"/>
  <c r="X30" i="15"/>
  <c r="W30" i="15"/>
  <c r="V30" i="15"/>
  <c r="U30" i="15"/>
  <c r="S30" i="15"/>
  <c r="R30" i="15"/>
  <c r="R18" i="9" s="1"/>
  <c r="Q30" i="15"/>
  <c r="Q18" i="9" s="1"/>
  <c r="P30" i="15"/>
  <c r="P18" i="9" s="1"/>
  <c r="O30" i="15"/>
  <c r="O18" i="9" s="1"/>
  <c r="N30" i="15"/>
  <c r="N18" i="9" s="1"/>
  <c r="M30" i="15"/>
  <c r="L30" i="15"/>
  <c r="L18" i="9" s="1"/>
  <c r="K30" i="15"/>
  <c r="K18" i="9" s="1"/>
  <c r="J30" i="15"/>
  <c r="J18" i="9" s="1"/>
  <c r="I30" i="15"/>
  <c r="I18" i="9" s="1"/>
  <c r="AF29" i="15"/>
  <c r="T29" i="15"/>
  <c r="H29" i="15"/>
  <c r="AF28" i="15"/>
  <c r="T28" i="15"/>
  <c r="H28" i="15"/>
  <c r="AF27" i="15"/>
  <c r="T27" i="15"/>
  <c r="H27" i="15"/>
  <c r="AF26" i="15"/>
  <c r="T26" i="15"/>
  <c r="H26" i="15"/>
  <c r="AF25" i="15"/>
  <c r="T25" i="15"/>
  <c r="H25" i="15"/>
  <c r="AF24" i="15"/>
  <c r="T24" i="15"/>
  <c r="H24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 s="1"/>
  <c r="AE23" i="15"/>
  <c r="AD23" i="15"/>
  <c r="AC23" i="15"/>
  <c r="AB23" i="15"/>
  <c r="AA23" i="15"/>
  <c r="Z23" i="15"/>
  <c r="Y23" i="15"/>
  <c r="X23" i="15"/>
  <c r="W23" i="15"/>
  <c r="V23" i="15"/>
  <c r="U23" i="15"/>
  <c r="T23" i="15" s="1"/>
  <c r="S23" i="15"/>
  <c r="S17" i="9" s="1"/>
  <c r="R23" i="15"/>
  <c r="Q23" i="15"/>
  <c r="Q17" i="9" s="1"/>
  <c r="P23" i="15"/>
  <c r="P17" i="9" s="1"/>
  <c r="O23" i="15"/>
  <c r="O17" i="9" s="1"/>
  <c r="N23" i="15"/>
  <c r="N17" i="9" s="1"/>
  <c r="M23" i="15"/>
  <c r="M17" i="9" s="1"/>
  <c r="L23" i="15"/>
  <c r="L17" i="9" s="1"/>
  <c r="K23" i="15"/>
  <c r="K17" i="9" s="1"/>
  <c r="J23" i="15"/>
  <c r="J17" i="9" s="1"/>
  <c r="I23" i="15"/>
  <c r="I17" i="9" s="1"/>
  <c r="AF22" i="15"/>
  <c r="T22" i="15"/>
  <c r="H22" i="15"/>
  <c r="AF21" i="15"/>
  <c r="T21" i="15"/>
  <c r="H21" i="15"/>
  <c r="AF20" i="15"/>
  <c r="T20" i="15"/>
  <c r="H20" i="15"/>
  <c r="AF19" i="15"/>
  <c r="T19" i="15"/>
  <c r="H19" i="15"/>
  <c r="AQ18" i="15"/>
  <c r="AP18" i="15"/>
  <c r="AO18" i="15"/>
  <c r="AN18" i="15"/>
  <c r="AM18" i="15"/>
  <c r="AL18" i="15"/>
  <c r="AK18" i="15"/>
  <c r="AJ18" i="15"/>
  <c r="AI18" i="15"/>
  <c r="AH18" i="15"/>
  <c r="AG18" i="15"/>
  <c r="AE18" i="15"/>
  <c r="AD18" i="15"/>
  <c r="AD14" i="15" s="1"/>
  <c r="AD14" i="9" s="1"/>
  <c r="AC18" i="15"/>
  <c r="AB18" i="15"/>
  <c r="AA18" i="15"/>
  <c r="Z18" i="15"/>
  <c r="Y18" i="15"/>
  <c r="X18" i="15"/>
  <c r="X14" i="15" s="1"/>
  <c r="X14" i="9" s="1"/>
  <c r="W18" i="15"/>
  <c r="V18" i="15"/>
  <c r="U18" i="15"/>
  <c r="S18" i="15"/>
  <c r="S16" i="9" s="1"/>
  <c r="R18" i="15"/>
  <c r="R16" i="9" s="1"/>
  <c r="Q18" i="15"/>
  <c r="Q16" i="9" s="1"/>
  <c r="P18" i="15"/>
  <c r="P16" i="9" s="1"/>
  <c r="O18" i="15"/>
  <c r="O16" i="9" s="1"/>
  <c r="N18" i="15"/>
  <c r="N16" i="9" s="1"/>
  <c r="M18" i="15"/>
  <c r="M16" i="9" s="1"/>
  <c r="L18" i="15"/>
  <c r="L16" i="9" s="1"/>
  <c r="K18" i="15"/>
  <c r="K16" i="9" s="1"/>
  <c r="J18" i="15"/>
  <c r="I18" i="15"/>
  <c r="I16" i="9" s="1"/>
  <c r="AF17" i="15"/>
  <c r="T17" i="15"/>
  <c r="H17" i="15"/>
  <c r="AF16" i="15"/>
  <c r="T16" i="15"/>
  <c r="H16" i="15"/>
  <c r="AQ15" i="15"/>
  <c r="AP15" i="15"/>
  <c r="AO15" i="15"/>
  <c r="AN15" i="15"/>
  <c r="AM15" i="15"/>
  <c r="AL15" i="15"/>
  <c r="AK15" i="15"/>
  <c r="AJ15" i="15"/>
  <c r="AI15" i="15"/>
  <c r="AH15" i="15"/>
  <c r="AG15" i="15"/>
  <c r="AE15" i="15"/>
  <c r="AE14" i="15" s="1"/>
  <c r="AE14" i="9" s="1"/>
  <c r="AD15" i="15"/>
  <c r="AC15" i="15"/>
  <c r="AB15" i="15"/>
  <c r="AA15" i="15"/>
  <c r="Z15" i="15"/>
  <c r="Y15" i="15"/>
  <c r="X15" i="15"/>
  <c r="W15" i="15"/>
  <c r="V15" i="15"/>
  <c r="U15" i="15"/>
  <c r="S15" i="15"/>
  <c r="S15" i="9" s="1"/>
  <c r="R15" i="15"/>
  <c r="Q15" i="15"/>
  <c r="Q15" i="9" s="1"/>
  <c r="P15" i="15"/>
  <c r="P15" i="9" s="1"/>
  <c r="O15" i="15"/>
  <c r="O15" i="9" s="1"/>
  <c r="N15" i="15"/>
  <c r="M15" i="15"/>
  <c r="M15" i="9" s="1"/>
  <c r="L15" i="15"/>
  <c r="L15" i="9" s="1"/>
  <c r="K15" i="15"/>
  <c r="K15" i="9" s="1"/>
  <c r="J15" i="15"/>
  <c r="J15" i="9" s="1"/>
  <c r="I15" i="15"/>
  <c r="I15" i="9" s="1"/>
  <c r="AQ14" i="15"/>
  <c r="AQ14" i="9" s="1"/>
  <c r="T68" i="15" l="1"/>
  <c r="AE91" i="15"/>
  <c r="AE35" i="9"/>
  <c r="AE34" i="9" s="1"/>
  <c r="AJ42" i="9"/>
  <c r="AJ104" i="15"/>
  <c r="S67" i="15"/>
  <c r="S28" i="9"/>
  <c r="J86" i="15"/>
  <c r="J32" i="9"/>
  <c r="AJ86" i="15"/>
  <c r="AJ31" i="9" s="1"/>
  <c r="AN86" i="15"/>
  <c r="AN31" i="9" s="1"/>
  <c r="L92" i="15"/>
  <c r="L91" i="15" s="1"/>
  <c r="L37" i="9"/>
  <c r="AH91" i="15"/>
  <c r="AH35" i="9"/>
  <c r="AL91" i="15"/>
  <c r="AL35" i="9"/>
  <c r="W42" i="9"/>
  <c r="W41" i="9" s="1"/>
  <c r="W104" i="15"/>
  <c r="AI104" i="15"/>
  <c r="AI42" i="9"/>
  <c r="N43" i="9"/>
  <c r="N105" i="15"/>
  <c r="N104" i="15" s="1"/>
  <c r="AQ110" i="15"/>
  <c r="AQ47" i="9"/>
  <c r="J27" i="9"/>
  <c r="M30" i="9"/>
  <c r="H23" i="15"/>
  <c r="N49" i="15"/>
  <c r="N13" i="15" s="1"/>
  <c r="R49" i="15"/>
  <c r="K60" i="15"/>
  <c r="Q60" i="15"/>
  <c r="AH67" i="15"/>
  <c r="AH26" i="9" s="1"/>
  <c r="AL67" i="15"/>
  <c r="AL26" i="9" s="1"/>
  <c r="AP67" i="15"/>
  <c r="AP26" i="9" s="1"/>
  <c r="Q81" i="15"/>
  <c r="AJ91" i="15"/>
  <c r="R105" i="15"/>
  <c r="R104" i="15" s="1"/>
  <c r="K105" i="15"/>
  <c r="K104" i="15" s="1"/>
  <c r="K43" i="9"/>
  <c r="O105" i="15"/>
  <c r="O104" i="15" s="1"/>
  <c r="O43" i="9"/>
  <c r="AO104" i="15"/>
  <c r="AO42" i="9"/>
  <c r="U110" i="15"/>
  <c r="AI110" i="15"/>
  <c r="AI47" i="9"/>
  <c r="I48" i="9"/>
  <c r="I111" i="15"/>
  <c r="I110" i="15" s="1"/>
  <c r="S22" i="9"/>
  <c r="K28" i="9"/>
  <c r="P37" i="9"/>
  <c r="AC35" i="9"/>
  <c r="AC34" i="9" s="1"/>
  <c r="AI14" i="15"/>
  <c r="AI14" i="9" s="1"/>
  <c r="N14" i="15"/>
  <c r="R14" i="15"/>
  <c r="R13" i="15" s="1"/>
  <c r="R15" i="9"/>
  <c r="P49" i="15"/>
  <c r="P23" i="9"/>
  <c r="AB49" i="15"/>
  <c r="AB21" i="9" s="1"/>
  <c r="S60" i="15"/>
  <c r="S13" i="15" s="1"/>
  <c r="S9" i="15" s="1"/>
  <c r="X67" i="15"/>
  <c r="X26" i="9" s="1"/>
  <c r="AB67" i="15"/>
  <c r="AB26" i="9" s="1"/>
  <c r="AK67" i="15"/>
  <c r="AK26" i="9" s="1"/>
  <c r="V67" i="15"/>
  <c r="V26" i="9" s="1"/>
  <c r="Z67" i="15"/>
  <c r="Z26" i="9" s="1"/>
  <c r="AD67" i="15"/>
  <c r="AD26" i="9" s="1"/>
  <c r="AM67" i="15"/>
  <c r="AM26" i="9" s="1"/>
  <c r="AQ67" i="15"/>
  <c r="AQ26" i="9" s="1"/>
  <c r="I92" i="15"/>
  <c r="I91" i="15" s="1"/>
  <c r="AG91" i="15"/>
  <c r="AG35" i="9"/>
  <c r="N15" i="9"/>
  <c r="L23" i="9"/>
  <c r="O25" i="9"/>
  <c r="P27" i="9"/>
  <c r="O28" i="9"/>
  <c r="J43" i="9"/>
  <c r="AE47" i="9"/>
  <c r="AE46" i="9" s="1"/>
  <c r="Z14" i="15"/>
  <c r="Z14" i="9" s="1"/>
  <c r="AP14" i="15"/>
  <c r="AP14" i="9" s="1"/>
  <c r="S14" i="15"/>
  <c r="O49" i="15"/>
  <c r="AL49" i="15"/>
  <c r="AL21" i="9" s="1"/>
  <c r="AP49" i="15"/>
  <c r="AP21" i="9" s="1"/>
  <c r="I49" i="15"/>
  <c r="I23" i="9"/>
  <c r="H57" i="15"/>
  <c r="Q49" i="15"/>
  <c r="Q23" i="9"/>
  <c r="U49" i="15"/>
  <c r="U21" i="9" s="1"/>
  <c r="AC49" i="15"/>
  <c r="AC21" i="9" s="1"/>
  <c r="AG49" i="15"/>
  <c r="AG21" i="9" s="1"/>
  <c r="AO49" i="15"/>
  <c r="AO21" i="9" s="1"/>
  <c r="M67" i="15"/>
  <c r="I67" i="15"/>
  <c r="I27" i="9"/>
  <c r="J67" i="15"/>
  <c r="N67" i="15"/>
  <c r="N28" i="9"/>
  <c r="R67" i="15"/>
  <c r="AA67" i="15"/>
  <c r="AA26" i="9" s="1"/>
  <c r="AE67" i="15"/>
  <c r="AE26" i="9" s="1"/>
  <c r="K81" i="15"/>
  <c r="H81" i="15" s="1"/>
  <c r="O81" i="15"/>
  <c r="S81" i="15"/>
  <c r="R86" i="15"/>
  <c r="M86" i="15"/>
  <c r="M32" i="9"/>
  <c r="U92" i="15"/>
  <c r="Y92" i="15"/>
  <c r="K37" i="9"/>
  <c r="K92" i="15"/>
  <c r="K91" i="15" s="1"/>
  <c r="O37" i="9"/>
  <c r="O92" i="15"/>
  <c r="O91" i="15" s="1"/>
  <c r="AQ92" i="15"/>
  <c r="AA104" i="15"/>
  <c r="AN104" i="15"/>
  <c r="L111" i="15"/>
  <c r="L110" i="15" s="1"/>
  <c r="N22" i="9"/>
  <c r="R28" i="9"/>
  <c r="AK35" i="9"/>
  <c r="O86" i="15"/>
  <c r="S86" i="15"/>
  <c r="X86" i="15"/>
  <c r="X31" i="9" s="1"/>
  <c r="AB86" i="15"/>
  <c r="AB31" i="9" s="1"/>
  <c r="AA92" i="15"/>
  <c r="AN92" i="15"/>
  <c r="M92" i="15"/>
  <c r="M91" i="15" s="1"/>
  <c r="V92" i="15"/>
  <c r="Z92" i="15"/>
  <c r="AH42" i="9"/>
  <c r="L86" i="15"/>
  <c r="P86" i="15"/>
  <c r="P33" i="9"/>
  <c r="S92" i="15"/>
  <c r="S91" i="15" s="1"/>
  <c r="X92" i="15"/>
  <c r="J92" i="15"/>
  <c r="J91" i="15" s="1"/>
  <c r="N92" i="15"/>
  <c r="N91" i="15" s="1"/>
  <c r="V104" i="15"/>
  <c r="V42" i="9"/>
  <c r="V41" i="9" s="1"/>
  <c r="Z104" i="15"/>
  <c r="Z42" i="9"/>
  <c r="Z41" i="9" s="1"/>
  <c r="J111" i="15"/>
  <c r="J110" i="15" s="1"/>
  <c r="L33" i="9"/>
  <c r="S36" i="9"/>
  <c r="M37" i="9"/>
  <c r="AO110" i="15"/>
  <c r="AF99" i="15"/>
  <c r="J30" i="9"/>
  <c r="AD13" i="15"/>
  <c r="AQ42" i="9"/>
  <c r="S43" i="9"/>
  <c r="AP92" i="15"/>
  <c r="AP91" i="15" s="1"/>
  <c r="T18" i="15"/>
  <c r="N25" i="9"/>
  <c r="AP47" i="9"/>
  <c r="AN47" i="9"/>
  <c r="Q111" i="15"/>
  <c r="Q110" i="15" s="1"/>
  <c r="AM47" i="9"/>
  <c r="AB47" i="9"/>
  <c r="AB46" i="9" s="1"/>
  <c r="AB110" i="15"/>
  <c r="O111" i="15"/>
  <c r="O110" i="15" s="1"/>
  <c r="N111" i="15"/>
  <c r="N110" i="15" s="1"/>
  <c r="AL47" i="9"/>
  <c r="AK47" i="9"/>
  <c r="AK110" i="15"/>
  <c r="AF112" i="15"/>
  <c r="AD110" i="15"/>
  <c r="AD47" i="9"/>
  <c r="AD46" i="9" s="1"/>
  <c r="AC47" i="9"/>
  <c r="AC46" i="9" s="1"/>
  <c r="AC110" i="15"/>
  <c r="AA110" i="15"/>
  <c r="AA47" i="9"/>
  <c r="AA46" i="9" s="1"/>
  <c r="Z47" i="9"/>
  <c r="Z46" i="9" s="1"/>
  <c r="Y47" i="9"/>
  <c r="Y46" i="9" s="1"/>
  <c r="Y110" i="15"/>
  <c r="T112" i="15"/>
  <c r="T111" i="15"/>
  <c r="R48" i="9"/>
  <c r="P111" i="15"/>
  <c r="P110" i="15" s="1"/>
  <c r="H112" i="15"/>
  <c r="M111" i="15"/>
  <c r="M110" i="15" s="1"/>
  <c r="AE42" i="9"/>
  <c r="AE41" i="9" s="1"/>
  <c r="T106" i="15"/>
  <c r="T99" i="15"/>
  <c r="AD92" i="15"/>
  <c r="AD91" i="15" s="1"/>
  <c r="H99" i="15"/>
  <c r="AF95" i="15"/>
  <c r="T95" i="15"/>
  <c r="AP35" i="9"/>
  <c r="H93" i="15"/>
  <c r="R92" i="15"/>
  <c r="R91" i="15" s="1"/>
  <c r="AF89" i="15"/>
  <c r="H89" i="15"/>
  <c r="N86" i="15"/>
  <c r="I30" i="9"/>
  <c r="H82" i="15"/>
  <c r="AF81" i="15"/>
  <c r="AF82" i="15"/>
  <c r="T81" i="15"/>
  <c r="T82" i="15"/>
  <c r="AO67" i="15"/>
  <c r="AO26" i="9" s="1"/>
  <c r="AF72" i="15"/>
  <c r="AC67" i="15"/>
  <c r="AC26" i="9" s="1"/>
  <c r="T72" i="15"/>
  <c r="Q67" i="15"/>
  <c r="AF68" i="15"/>
  <c r="AP13" i="15"/>
  <c r="AP9" i="15" s="1"/>
  <c r="R25" i="9"/>
  <c r="AF61" i="15"/>
  <c r="H61" i="15"/>
  <c r="M60" i="15"/>
  <c r="AF60" i="15"/>
  <c r="M23" i="9"/>
  <c r="AK49" i="15"/>
  <c r="AK21" i="9" s="1"/>
  <c r="T50" i="15"/>
  <c r="Y49" i="15"/>
  <c r="Y21" i="9" s="1"/>
  <c r="M49" i="15"/>
  <c r="H50" i="15"/>
  <c r="K14" i="15"/>
  <c r="AF35" i="15"/>
  <c r="W14" i="15"/>
  <c r="T35" i="15"/>
  <c r="H35" i="15"/>
  <c r="T30" i="15"/>
  <c r="H30" i="15"/>
  <c r="AN14" i="15"/>
  <c r="AN14" i="9" s="1"/>
  <c r="AF30" i="15"/>
  <c r="AJ14" i="15"/>
  <c r="AJ14" i="9" s="1"/>
  <c r="AA14" i="15"/>
  <c r="AA14" i="9" s="1"/>
  <c r="AF18" i="15"/>
  <c r="H18" i="15"/>
  <c r="H15" i="15"/>
  <c r="O14" i="15"/>
  <c r="AF44" i="15"/>
  <c r="L14" i="15"/>
  <c r="L13" i="15" s="1"/>
  <c r="P14" i="15"/>
  <c r="P13" i="15" s="1"/>
  <c r="AB14" i="15"/>
  <c r="T44" i="15"/>
  <c r="AM14" i="15"/>
  <c r="AM14" i="9" s="1"/>
  <c r="I14" i="15"/>
  <c r="I13" i="15" s="1"/>
  <c r="M14" i="15"/>
  <c r="Q14" i="15"/>
  <c r="U14" i="15"/>
  <c r="Y14" i="15"/>
  <c r="AC14" i="15"/>
  <c r="AC14" i="9" s="1"/>
  <c r="AG14" i="15"/>
  <c r="AK14" i="15"/>
  <c r="AO14" i="15"/>
  <c r="AO14" i="9" s="1"/>
  <c r="H44" i="15"/>
  <c r="AF50" i="15"/>
  <c r="AH49" i="15"/>
  <c r="AH21" i="9" s="1"/>
  <c r="T93" i="15"/>
  <c r="W92" i="15"/>
  <c r="W35" i="9" s="1"/>
  <c r="W34" i="9" s="1"/>
  <c r="T105" i="15"/>
  <c r="U104" i="15"/>
  <c r="AI67" i="15"/>
  <c r="H72" i="15"/>
  <c r="T87" i="15"/>
  <c r="U86" i="15"/>
  <c r="U31" i="9" s="1"/>
  <c r="AF106" i="15"/>
  <c r="AG105" i="15"/>
  <c r="AG42" i="9" s="1"/>
  <c r="AF15" i="15"/>
  <c r="AH14" i="15"/>
  <c r="AH14" i="9" s="1"/>
  <c r="AL14" i="15"/>
  <c r="AN49" i="15"/>
  <c r="AN21" i="9" s="1"/>
  <c r="T60" i="15"/>
  <c r="K86" i="15"/>
  <c r="H87" i="15"/>
  <c r="I86" i="15"/>
  <c r="AI86" i="15"/>
  <c r="AI31" i="9" s="1"/>
  <c r="J14" i="15"/>
  <c r="T15" i="15"/>
  <c r="V14" i="15"/>
  <c r="V14" i="9" s="1"/>
  <c r="J49" i="15"/>
  <c r="X49" i="15"/>
  <c r="J60" i="15"/>
  <c r="T61" i="15"/>
  <c r="AF86" i="15"/>
  <c r="AE86" i="15"/>
  <c r="AI92" i="15"/>
  <c r="AI35" i="9" s="1"/>
  <c r="AF93" i="15"/>
  <c r="AM92" i="15"/>
  <c r="I104" i="15"/>
  <c r="H104" i="15" s="1"/>
  <c r="V110" i="15"/>
  <c r="AH111" i="15"/>
  <c r="AH47" i="9" s="1"/>
  <c r="H106" i="15"/>
  <c r="AF87" i="15"/>
  <c r="X13" i="15" l="1"/>
  <c r="X21" i="9"/>
  <c r="AI13" i="15"/>
  <c r="AI9" i="15" s="1"/>
  <c r="AI26" i="9"/>
  <c r="AM91" i="15"/>
  <c r="AM35" i="9"/>
  <c r="O13" i="15"/>
  <c r="O9" i="15" s="1"/>
  <c r="AN91" i="15"/>
  <c r="AN35" i="9"/>
  <c r="AQ13" i="15"/>
  <c r="AQ9" i="15" s="1"/>
  <c r="U13" i="15"/>
  <c r="U14" i="9"/>
  <c r="U13" i="9" s="1"/>
  <c r="Z13" i="15"/>
  <c r="H67" i="15"/>
  <c r="Z91" i="15"/>
  <c r="Z35" i="9"/>
  <c r="Z34" i="9" s="1"/>
  <c r="AA91" i="15"/>
  <c r="AA35" i="9"/>
  <c r="AA34" i="9" s="1"/>
  <c r="Y91" i="15"/>
  <c r="Y35" i="9"/>
  <c r="Y34" i="9" s="1"/>
  <c r="AE13" i="15"/>
  <c r="AE9" i="15" s="1"/>
  <c r="AE31" i="9"/>
  <c r="T104" i="15"/>
  <c r="H105" i="15"/>
  <c r="AQ91" i="15"/>
  <c r="AQ35" i="9"/>
  <c r="AL13" i="15"/>
  <c r="AL9" i="15" s="1"/>
  <c r="AL14" i="9"/>
  <c r="AG13" i="15"/>
  <c r="AG14" i="9"/>
  <c r="L9" i="15"/>
  <c r="H91" i="15"/>
  <c r="X91" i="15"/>
  <c r="X35" i="9"/>
  <c r="X34" i="9" s="1"/>
  <c r="V91" i="15"/>
  <c r="V35" i="9"/>
  <c r="V34" i="9" s="1"/>
  <c r="U91" i="15"/>
  <c r="U35" i="9"/>
  <c r="U34" i="9" s="1"/>
  <c r="N9" i="15"/>
  <c r="AD9" i="15"/>
  <c r="H86" i="15"/>
  <c r="AF67" i="15"/>
  <c r="AO13" i="15"/>
  <c r="AO9" i="15" s="1"/>
  <c r="Q13" i="15"/>
  <c r="Q9" i="15" s="1"/>
  <c r="H60" i="15"/>
  <c r="H49" i="15"/>
  <c r="AC13" i="15"/>
  <c r="AC9" i="15" s="1"/>
  <c r="T67" i="15"/>
  <c r="P9" i="15"/>
  <c r="H110" i="15"/>
  <c r="T110" i="15"/>
  <c r="H111" i="15"/>
  <c r="AD35" i="9"/>
  <c r="AD34" i="9" s="1"/>
  <c r="H92" i="15"/>
  <c r="R9" i="15"/>
  <c r="M13" i="15"/>
  <c r="M9" i="15" s="1"/>
  <c r="K13" i="15"/>
  <c r="K9" i="15" s="1"/>
  <c r="AK13" i="15"/>
  <c r="AK9" i="15" s="1"/>
  <c r="AK14" i="9"/>
  <c r="Y13" i="15"/>
  <c r="Y14" i="9"/>
  <c r="W13" i="15"/>
  <c r="W14" i="9"/>
  <c r="AN13" i="15"/>
  <c r="AJ13" i="15"/>
  <c r="AJ9" i="15" s="1"/>
  <c r="L8" i="15"/>
  <c r="AA13" i="15"/>
  <c r="AA9" i="15" s="1"/>
  <c r="AB13" i="15"/>
  <c r="AB9" i="15" s="1"/>
  <c r="AB14" i="9"/>
  <c r="AM13" i="15"/>
  <c r="AM9" i="15" s="1"/>
  <c r="I9" i="15"/>
  <c r="U9" i="15"/>
  <c r="AF111" i="15"/>
  <c r="AH110" i="15"/>
  <c r="AF110" i="15" s="1"/>
  <c r="J13" i="15"/>
  <c r="J9" i="15" s="1"/>
  <c r="H14" i="15"/>
  <c r="T86" i="15"/>
  <c r="AF49" i="15"/>
  <c r="T49" i="15"/>
  <c r="AI91" i="15"/>
  <c r="AF92" i="15"/>
  <c r="V13" i="15"/>
  <c r="T14" i="15"/>
  <c r="W91" i="15"/>
  <c r="T92" i="15"/>
  <c r="AF14" i="15"/>
  <c r="AH13" i="15"/>
  <c r="AH9" i="15" s="1"/>
  <c r="AF105" i="15"/>
  <c r="AG104" i="15"/>
  <c r="AF104" i="15" s="1"/>
  <c r="AF91" i="15" l="1"/>
  <c r="V9" i="15"/>
  <c r="AN9" i="15"/>
  <c r="Y9" i="15"/>
  <c r="Y8" i="15" s="1"/>
  <c r="Z9" i="15"/>
  <c r="X9" i="15"/>
  <c r="X8" i="15" s="1"/>
  <c r="AJ8" i="15"/>
  <c r="M8" i="15"/>
  <c r="AF13" i="15"/>
  <c r="H13" i="15"/>
  <c r="AH8" i="15"/>
  <c r="W9" i="15"/>
  <c r="T91" i="15"/>
  <c r="J8" i="15"/>
  <c r="T13" i="15"/>
  <c r="H9" i="15"/>
  <c r="I8" i="15"/>
  <c r="AG9" i="15"/>
  <c r="AK8" i="15"/>
  <c r="AF9" i="15" l="1"/>
  <c r="AG8" i="15"/>
  <c r="U8" i="15"/>
  <c r="T9" i="15"/>
  <c r="V8" i="15"/>
  <c r="K152" i="7" l="1"/>
  <c r="AF153" i="7"/>
  <c r="T153" i="7"/>
  <c r="H153" i="7"/>
  <c r="AQ152" i="7"/>
  <c r="AP152" i="7"/>
  <c r="AO152" i="7"/>
  <c r="AN152" i="7"/>
  <c r="AM152" i="7"/>
  <c r="AL152" i="7"/>
  <c r="AK152" i="7"/>
  <c r="AJ152" i="7"/>
  <c r="AI152" i="7"/>
  <c r="AH152" i="7"/>
  <c r="AG152" i="7"/>
  <c r="AE152" i="7"/>
  <c r="AD152" i="7"/>
  <c r="AC152" i="7"/>
  <c r="AB152" i="7"/>
  <c r="AA152" i="7"/>
  <c r="Z152" i="7"/>
  <c r="Y152" i="7"/>
  <c r="X152" i="7"/>
  <c r="W152" i="7"/>
  <c r="V152" i="7"/>
  <c r="U152" i="7"/>
  <c r="S152" i="7"/>
  <c r="R152" i="7"/>
  <c r="Q152" i="7"/>
  <c r="P152" i="7"/>
  <c r="O152" i="7"/>
  <c r="N152" i="7"/>
  <c r="M152" i="7"/>
  <c r="L152" i="7"/>
  <c r="J152" i="7"/>
  <c r="I152" i="7"/>
  <c r="H152" i="7" s="1"/>
  <c r="P155" i="7"/>
  <c r="J155" i="7"/>
  <c r="AH155" i="7"/>
  <c r="AQ155" i="7"/>
  <c r="AP155" i="7"/>
  <c r="AO155" i="7"/>
  <c r="AN155" i="7"/>
  <c r="AM155" i="7"/>
  <c r="AL155" i="7"/>
  <c r="AK155" i="7"/>
  <c r="AJ155" i="7"/>
  <c r="AI155" i="7"/>
  <c r="AG155" i="7"/>
  <c r="AE155" i="7"/>
  <c r="AD155" i="7"/>
  <c r="AC155" i="7"/>
  <c r="AB155" i="7"/>
  <c r="AA155" i="7"/>
  <c r="Z155" i="7"/>
  <c r="Y155" i="7"/>
  <c r="X155" i="7"/>
  <c r="W155" i="7"/>
  <c r="V155" i="7"/>
  <c r="U155" i="7"/>
  <c r="T155" i="7" s="1"/>
  <c r="S155" i="7"/>
  <c r="R155" i="7"/>
  <c r="Q155" i="7"/>
  <c r="O155" i="7"/>
  <c r="N155" i="7"/>
  <c r="M155" i="7"/>
  <c r="L155" i="7"/>
  <c r="K155" i="7"/>
  <c r="I155" i="7"/>
  <c r="AF156" i="7"/>
  <c r="T156" i="7"/>
  <c r="H156" i="7"/>
  <c r="AH72" i="7"/>
  <c r="V72" i="7"/>
  <c r="S72" i="7"/>
  <c r="I72" i="7"/>
  <c r="AF73" i="7"/>
  <c r="AV36" i="7" s="1"/>
  <c r="T73" i="7"/>
  <c r="AU36" i="7" s="1"/>
  <c r="H73" i="7"/>
  <c r="AQ72" i="7"/>
  <c r="AP72" i="7"/>
  <c r="AO72" i="7"/>
  <c r="AN72" i="7"/>
  <c r="AM72" i="7"/>
  <c r="AL72" i="7"/>
  <c r="AK72" i="7"/>
  <c r="AJ72" i="7"/>
  <c r="AI72" i="7"/>
  <c r="AG72" i="7"/>
  <c r="AE72" i="7"/>
  <c r="AD72" i="7"/>
  <c r="AC72" i="7"/>
  <c r="AB72" i="7"/>
  <c r="AA72" i="7"/>
  <c r="Z72" i="7"/>
  <c r="Y72" i="7"/>
  <c r="X72" i="7"/>
  <c r="W72" i="7"/>
  <c r="U72" i="7"/>
  <c r="R72" i="7"/>
  <c r="Q72" i="7"/>
  <c r="P72" i="7"/>
  <c r="O72" i="7"/>
  <c r="N72" i="7"/>
  <c r="M72" i="7"/>
  <c r="L72" i="7"/>
  <c r="K72" i="7"/>
  <c r="J72" i="7"/>
  <c r="AQ77" i="7"/>
  <c r="AP77" i="7"/>
  <c r="AO77" i="7"/>
  <c r="AN77" i="7"/>
  <c r="AM77" i="7"/>
  <c r="AL77" i="7"/>
  <c r="AK77" i="7"/>
  <c r="AJ77" i="7"/>
  <c r="AI77" i="7"/>
  <c r="AH77" i="7"/>
  <c r="AG77" i="7"/>
  <c r="AF77" i="7" s="1"/>
  <c r="AE77" i="7"/>
  <c r="AD77" i="7"/>
  <c r="AC77" i="7"/>
  <c r="AB77" i="7"/>
  <c r="AA77" i="7"/>
  <c r="Z77" i="7"/>
  <c r="Y77" i="7"/>
  <c r="X77" i="7"/>
  <c r="W77" i="7"/>
  <c r="V77" i="7"/>
  <c r="U77" i="7"/>
  <c r="S77" i="7"/>
  <c r="R77" i="7"/>
  <c r="Q77" i="7"/>
  <c r="P77" i="7"/>
  <c r="O77" i="7"/>
  <c r="N77" i="7"/>
  <c r="M77" i="7"/>
  <c r="L77" i="7"/>
  <c r="K77" i="7"/>
  <c r="J77" i="7"/>
  <c r="I77" i="7"/>
  <c r="H78" i="7"/>
  <c r="AT40" i="7" s="1"/>
  <c r="AF78" i="7"/>
  <c r="AV40" i="7" s="1"/>
  <c r="T78" i="7"/>
  <c r="AU40" i="7" s="1"/>
  <c r="J79" i="7"/>
  <c r="AG79" i="7"/>
  <c r="AQ79" i="7"/>
  <c r="AP79" i="7"/>
  <c r="AO79" i="7"/>
  <c r="AN79" i="7"/>
  <c r="AM79" i="7"/>
  <c r="AL79" i="7"/>
  <c r="AK79" i="7"/>
  <c r="AJ79" i="7"/>
  <c r="AI79" i="7"/>
  <c r="AH79" i="7"/>
  <c r="AE79" i="7"/>
  <c r="AD79" i="7"/>
  <c r="AC79" i="7"/>
  <c r="AB79" i="7"/>
  <c r="AA79" i="7"/>
  <c r="Z79" i="7"/>
  <c r="Y79" i="7"/>
  <c r="X79" i="7"/>
  <c r="W79" i="7"/>
  <c r="V79" i="7"/>
  <c r="U79" i="7"/>
  <c r="S79" i="7"/>
  <c r="R79" i="7"/>
  <c r="Q79" i="7"/>
  <c r="P79" i="7"/>
  <c r="O79" i="7"/>
  <c r="N79" i="7"/>
  <c r="M79" i="7"/>
  <c r="L79" i="7"/>
  <c r="K79" i="7"/>
  <c r="I79" i="7"/>
  <c r="AF80" i="7"/>
  <c r="T80" i="7"/>
  <c r="H80" i="7"/>
  <c r="AF84" i="7"/>
  <c r="T84" i="7"/>
  <c r="H84" i="7"/>
  <c r="I70" i="7"/>
  <c r="M70" i="7"/>
  <c r="L70" i="7"/>
  <c r="AQ70" i="7"/>
  <c r="AP70" i="7"/>
  <c r="AO70" i="7"/>
  <c r="AN70" i="7"/>
  <c r="AM70" i="7"/>
  <c r="AL70" i="7"/>
  <c r="AK70" i="7"/>
  <c r="AJ70" i="7"/>
  <c r="AI70" i="7"/>
  <c r="AH70" i="7"/>
  <c r="AG70" i="7"/>
  <c r="AE70" i="7"/>
  <c r="AD70" i="7"/>
  <c r="AC70" i="7"/>
  <c r="AB70" i="7"/>
  <c r="AA70" i="7"/>
  <c r="Z70" i="7"/>
  <c r="Y70" i="7"/>
  <c r="X70" i="7"/>
  <c r="W70" i="7"/>
  <c r="V70" i="7"/>
  <c r="U70" i="7"/>
  <c r="S70" i="7"/>
  <c r="R70" i="7"/>
  <c r="Q70" i="7"/>
  <c r="P70" i="7"/>
  <c r="O70" i="7"/>
  <c r="N70" i="7"/>
  <c r="K70" i="7"/>
  <c r="J70" i="7"/>
  <c r="AF71" i="7"/>
  <c r="T71" i="7"/>
  <c r="H71" i="7"/>
  <c r="AF155" i="7" l="1"/>
  <c r="T152" i="7"/>
  <c r="AF152" i="7"/>
  <c r="AT36" i="7"/>
  <c r="H72" i="7"/>
  <c r="H77" i="7"/>
  <c r="T79" i="7"/>
  <c r="AF72" i="7"/>
  <c r="AF79" i="7"/>
  <c r="T72" i="7"/>
  <c r="AF70" i="7"/>
  <c r="T70" i="7"/>
  <c r="T77" i="7"/>
  <c r="H79" i="7"/>
  <c r="H70" i="7"/>
  <c r="S34" i="7"/>
  <c r="O34" i="7"/>
  <c r="J34" i="7"/>
  <c r="AF36" i="7"/>
  <c r="AQ34" i="7"/>
  <c r="AP34" i="7"/>
  <c r="AO34" i="7"/>
  <c r="AN34" i="7"/>
  <c r="AM34" i="7"/>
  <c r="AL34" i="7"/>
  <c r="AK34" i="7"/>
  <c r="AJ34" i="7"/>
  <c r="AI34" i="7"/>
  <c r="AH34" i="7"/>
  <c r="AG34" i="7"/>
  <c r="AE34" i="7"/>
  <c r="AD34" i="7"/>
  <c r="AC34" i="7"/>
  <c r="AB34" i="7"/>
  <c r="AA34" i="7"/>
  <c r="Z34" i="7"/>
  <c r="Y34" i="7"/>
  <c r="X34" i="7"/>
  <c r="W34" i="7"/>
  <c r="V34" i="7"/>
  <c r="U34" i="7"/>
  <c r="R34" i="7"/>
  <c r="Q34" i="7"/>
  <c r="P34" i="7"/>
  <c r="N34" i="7"/>
  <c r="M34" i="7"/>
  <c r="L34" i="7"/>
  <c r="K34" i="7"/>
  <c r="I34" i="7"/>
  <c r="AQ32" i="7"/>
  <c r="AP32" i="7"/>
  <c r="AO32" i="7"/>
  <c r="AN32" i="7"/>
  <c r="AM32" i="7"/>
  <c r="AL32" i="7"/>
  <c r="AK32" i="7"/>
  <c r="AJ32" i="7"/>
  <c r="AI32" i="7"/>
  <c r="AH32" i="7"/>
  <c r="AG32" i="7"/>
  <c r="AE32" i="7"/>
  <c r="AD32" i="7"/>
  <c r="AC32" i="7"/>
  <c r="AB32" i="7"/>
  <c r="AA32" i="7"/>
  <c r="Z32" i="7"/>
  <c r="Y32" i="7"/>
  <c r="X32" i="7"/>
  <c r="W32" i="7"/>
  <c r="V32" i="7"/>
  <c r="U32" i="7"/>
  <c r="S32" i="7"/>
  <c r="R32" i="7"/>
  <c r="Q32" i="7"/>
  <c r="P32" i="7"/>
  <c r="O32" i="7"/>
  <c r="N32" i="7"/>
  <c r="M32" i="7"/>
  <c r="L32" i="7"/>
  <c r="K32" i="7"/>
  <c r="J32" i="7"/>
  <c r="I32" i="7"/>
  <c r="T31" i="7"/>
  <c r="T30" i="7"/>
  <c r="AJ29" i="7"/>
  <c r="AE29" i="7"/>
  <c r="U29" i="7"/>
  <c r="S29" i="7"/>
  <c r="J29" i="7"/>
  <c r="I29" i="7"/>
  <c r="V23" i="7"/>
  <c r="I23" i="7"/>
  <c r="AF35" i="7"/>
  <c r="AV33" i="7" s="1"/>
  <c r="T35" i="7"/>
  <c r="AU33" i="7" s="1"/>
  <c r="H35" i="7"/>
  <c r="AT33" i="7" s="1"/>
  <c r="AK29" i="7"/>
  <c r="AK23" i="7"/>
  <c r="AF33" i="7"/>
  <c r="AV31" i="7" s="1"/>
  <c r="T33" i="7"/>
  <c r="AU31" i="7" s="1"/>
  <c r="H33" i="7"/>
  <c r="AT31" i="7" s="1"/>
  <c r="AF31" i="7"/>
  <c r="H31" i="7"/>
  <c r="AF30" i="7"/>
  <c r="H30" i="7"/>
  <c r="AQ29" i="7"/>
  <c r="AP29" i="7"/>
  <c r="AO29" i="7"/>
  <c r="AN29" i="7"/>
  <c r="AM29" i="7"/>
  <c r="AL29" i="7"/>
  <c r="AI29" i="7"/>
  <c r="AH29" i="7"/>
  <c r="AG29" i="7"/>
  <c r="AD29" i="7"/>
  <c r="AC29" i="7"/>
  <c r="AB29" i="7"/>
  <c r="AA29" i="7"/>
  <c r="Z29" i="7"/>
  <c r="Y29" i="7"/>
  <c r="X29" i="7"/>
  <c r="W29" i="7"/>
  <c r="V29" i="7"/>
  <c r="R29" i="7"/>
  <c r="Q29" i="7"/>
  <c r="P29" i="7"/>
  <c r="O29" i="7"/>
  <c r="N29" i="7"/>
  <c r="M29" i="7"/>
  <c r="L29" i="7"/>
  <c r="K29" i="7"/>
  <c r="AF26" i="7"/>
  <c r="T26" i="7"/>
  <c r="H26" i="7"/>
  <c r="AF32" i="7" l="1"/>
  <c r="T32" i="7"/>
  <c r="H29" i="7"/>
  <c r="H32" i="7"/>
  <c r="T34" i="7"/>
  <c r="AF34" i="7"/>
  <c r="H34" i="7"/>
  <c r="T29" i="7"/>
  <c r="AF29" i="7"/>
  <c r="I19" i="7" l="1"/>
  <c r="I18" i="7" s="1"/>
  <c r="AL154" i="7"/>
  <c r="AN154" i="7"/>
  <c r="AF157" i="7"/>
  <c r="AQ154" i="7"/>
  <c r="AM154" i="7"/>
  <c r="AK154" i="7"/>
  <c r="AJ154" i="7"/>
  <c r="AI154" i="7"/>
  <c r="AH154" i="7"/>
  <c r="AG154" i="7"/>
  <c r="AP154" i="7"/>
  <c r="AO154" i="7"/>
  <c r="T157" i="7"/>
  <c r="AE154" i="7"/>
  <c r="AD154" i="7"/>
  <c r="AC154" i="7"/>
  <c r="AB154" i="7"/>
  <c r="AA154" i="7"/>
  <c r="Z154" i="7"/>
  <c r="Y154" i="7"/>
  <c r="X154" i="7"/>
  <c r="W154" i="7"/>
  <c r="V154" i="7"/>
  <c r="K154" i="7"/>
  <c r="R154" i="7"/>
  <c r="Q154" i="7"/>
  <c r="P154" i="7"/>
  <c r="O154" i="7"/>
  <c r="N154" i="7"/>
  <c r="M154" i="7"/>
  <c r="L154" i="7"/>
  <c r="J154" i="7"/>
  <c r="S154" i="7"/>
  <c r="I154" i="7"/>
  <c r="H157" i="7"/>
  <c r="T82" i="7"/>
  <c r="AF82" i="7"/>
  <c r="H82" i="7"/>
  <c r="AF154" i="7" l="1"/>
  <c r="U154" i="7"/>
  <c r="T154" i="7" s="1"/>
  <c r="H155" i="7"/>
  <c r="H154" i="7"/>
  <c r="AV34" i="7"/>
  <c r="T36" i="7"/>
  <c r="AU34" i="7" s="1"/>
  <c r="H36" i="7"/>
  <c r="AT34" i="7" s="1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R24" i="9"/>
  <c r="J24" i="9"/>
  <c r="AQ46" i="9"/>
  <c r="AI46" i="9"/>
  <c r="AK34" i="9"/>
  <c r="Q42" i="9"/>
  <c r="Q41" i="9" s="1"/>
  <c r="P42" i="9"/>
  <c r="P41" i="9" s="1"/>
  <c r="O31" i="9"/>
  <c r="R29" i="9"/>
  <c r="O29" i="9"/>
  <c r="J29" i="9"/>
  <c r="Q24" i="9"/>
  <c r="P24" i="9"/>
  <c r="M24" i="9"/>
  <c r="L24" i="9"/>
  <c r="I29" i="9"/>
  <c r="I24" i="9"/>
  <c r="T32" i="9"/>
  <c r="T20" i="9"/>
  <c r="M31" i="9" l="1"/>
  <c r="P26" i="9"/>
  <c r="I26" i="9"/>
  <c r="N21" i="9"/>
  <c r="M29" i="9"/>
  <c r="N29" i="9"/>
  <c r="S31" i="9"/>
  <c r="L21" i="9"/>
  <c r="N26" i="9"/>
  <c r="Q31" i="9"/>
  <c r="H16" i="9"/>
  <c r="P14" i="9"/>
  <c r="H17" i="9"/>
  <c r="H18" i="9"/>
  <c r="Q21" i="9"/>
  <c r="O26" i="9"/>
  <c r="S26" i="9"/>
  <c r="J31" i="9"/>
  <c r="R31" i="9"/>
  <c r="K31" i="9"/>
  <c r="O21" i="9"/>
  <c r="I31" i="9"/>
  <c r="L14" i="9"/>
  <c r="K24" i="9"/>
  <c r="R26" i="9"/>
  <c r="K14" i="9"/>
  <c r="O14" i="9"/>
  <c r="S14" i="9"/>
  <c r="K35" i="9"/>
  <c r="K34" i="9" s="1"/>
  <c r="N47" i="9"/>
  <c r="N46" i="9" s="1"/>
  <c r="AF29" i="9"/>
  <c r="H19" i="9"/>
  <c r="N24" i="9"/>
  <c r="M26" i="9"/>
  <c r="Q29" i="9"/>
  <c r="M14" i="9"/>
  <c r="Q14" i="9"/>
  <c r="K21" i="9"/>
  <c r="S21" i="9"/>
  <c r="K26" i="9"/>
  <c r="K29" i="9"/>
  <c r="S29" i="9"/>
  <c r="M35" i="9"/>
  <c r="M34" i="9" s="1"/>
  <c r="Q35" i="9"/>
  <c r="Q34" i="9" s="1"/>
  <c r="M21" i="9"/>
  <c r="Q26" i="9"/>
  <c r="N14" i="9"/>
  <c r="R14" i="9"/>
  <c r="P21" i="9"/>
  <c r="H23" i="9"/>
  <c r="L26" i="9"/>
  <c r="L29" i="9"/>
  <c r="P29" i="9"/>
  <c r="J35" i="9"/>
  <c r="J34" i="9" s="1"/>
  <c r="R35" i="9"/>
  <c r="R34" i="9" s="1"/>
  <c r="K42" i="9"/>
  <c r="K41" i="9" s="1"/>
  <c r="S24" i="9"/>
  <c r="L31" i="9"/>
  <c r="O35" i="9"/>
  <c r="O34" i="9" s="1"/>
  <c r="H28" i="9"/>
  <c r="H37" i="9"/>
  <c r="O47" i="9"/>
  <c r="O46" i="9" s="1"/>
  <c r="J21" i="9"/>
  <c r="R21" i="9"/>
  <c r="O24" i="9"/>
  <c r="P31" i="9"/>
  <c r="N31" i="9"/>
  <c r="L42" i="9"/>
  <c r="L41" i="9" s="1"/>
  <c r="AH46" i="9"/>
  <c r="AL46" i="9"/>
  <c r="AP46" i="9"/>
  <c r="AJ46" i="9"/>
  <c r="AN46" i="9"/>
  <c r="AK46" i="9"/>
  <c r="AO46" i="9"/>
  <c r="AM46" i="9"/>
  <c r="L47" i="9"/>
  <c r="L46" i="9" s="1"/>
  <c r="P47" i="9"/>
  <c r="P46" i="9" s="1"/>
  <c r="M47" i="9"/>
  <c r="M46" i="9" s="1"/>
  <c r="Q47" i="9"/>
  <c r="Q46" i="9" s="1"/>
  <c r="I47" i="9"/>
  <c r="I46" i="9" s="1"/>
  <c r="J47" i="9"/>
  <c r="J46" i="9" s="1"/>
  <c r="R47" i="9"/>
  <c r="R46" i="9" s="1"/>
  <c r="K47" i="9"/>
  <c r="K46" i="9" s="1"/>
  <c r="S47" i="9"/>
  <c r="S46" i="9" s="1"/>
  <c r="S35" i="9"/>
  <c r="S34" i="9" s="1"/>
  <c r="P35" i="9"/>
  <c r="P34" i="9" s="1"/>
  <c r="L35" i="9"/>
  <c r="L34" i="9" s="1"/>
  <c r="I35" i="9"/>
  <c r="I34" i="9" s="1"/>
  <c r="S42" i="9"/>
  <c r="S41" i="9" s="1"/>
  <c r="R42" i="9"/>
  <c r="R41" i="9" s="1"/>
  <c r="O42" i="9"/>
  <c r="O41" i="9" s="1"/>
  <c r="N42" i="9"/>
  <c r="N41" i="9" s="1"/>
  <c r="M42" i="9"/>
  <c r="M41" i="9" s="1"/>
  <c r="J42" i="9"/>
  <c r="J41" i="9" s="1"/>
  <c r="H15" i="9"/>
  <c r="AI41" i="9"/>
  <c r="AM41" i="9"/>
  <c r="AQ41" i="9"/>
  <c r="AK41" i="9"/>
  <c r="AO41" i="9"/>
  <c r="AL41" i="9"/>
  <c r="AP41" i="9"/>
  <c r="AJ41" i="9"/>
  <c r="AN41" i="9"/>
  <c r="AO34" i="9"/>
  <c r="AF24" i="9"/>
  <c r="T24" i="9"/>
  <c r="H25" i="9"/>
  <c r="H20" i="9"/>
  <c r="J14" i="9"/>
  <c r="J26" i="9"/>
  <c r="T33" i="9"/>
  <c r="T38" i="9"/>
  <c r="H24" i="9" l="1"/>
  <c r="AQ13" i="9"/>
  <c r="P13" i="9"/>
  <c r="P9" i="9" s="1"/>
  <c r="AI13" i="9"/>
  <c r="AO13" i="9"/>
  <c r="AO9" i="9" s="1"/>
  <c r="N35" i="9"/>
  <c r="N34" i="9" s="1"/>
  <c r="H34" i="9" s="1"/>
  <c r="L13" i="9"/>
  <c r="L9" i="9" s="1"/>
  <c r="H30" i="9"/>
  <c r="AN13" i="9"/>
  <c r="H36" i="9"/>
  <c r="H29" i="9"/>
  <c r="AA13" i="9"/>
  <c r="AA9" i="9" s="1"/>
  <c r="O13" i="9"/>
  <c r="O9" i="9" s="1"/>
  <c r="I14" i="9"/>
  <c r="H14" i="9" s="1"/>
  <c r="H32" i="9"/>
  <c r="AM13" i="9"/>
  <c r="AK13" i="9"/>
  <c r="AK9" i="9" s="1"/>
  <c r="AM34" i="9"/>
  <c r="H31" i="9"/>
  <c r="S13" i="9"/>
  <c r="S9" i="9" s="1"/>
  <c r="Z13" i="9"/>
  <c r="N13" i="9"/>
  <c r="AE13" i="9"/>
  <c r="AE9" i="9" s="1"/>
  <c r="T29" i="9"/>
  <c r="AJ13" i="9"/>
  <c r="H27" i="9"/>
  <c r="M13" i="9"/>
  <c r="M9" i="9" s="1"/>
  <c r="K13" i="9"/>
  <c r="K9" i="9" s="1"/>
  <c r="R13" i="9"/>
  <c r="R9" i="9" s="1"/>
  <c r="Q13" i="9"/>
  <c r="Q9" i="9" s="1"/>
  <c r="H33" i="9"/>
  <c r="H26" i="9"/>
  <c r="H22" i="9"/>
  <c r="I21" i="9"/>
  <c r="H21" i="9" s="1"/>
  <c r="H46" i="9"/>
  <c r="H48" i="9"/>
  <c r="H47" i="9"/>
  <c r="AQ34" i="9"/>
  <c r="AQ9" i="9" s="1"/>
  <c r="AI34" i="9"/>
  <c r="H38" i="9"/>
  <c r="T42" i="9"/>
  <c r="T41" i="9"/>
  <c r="H43" i="9"/>
  <c r="I42" i="9"/>
  <c r="AH41" i="9"/>
  <c r="AG41" i="9"/>
  <c r="AP34" i="9"/>
  <c r="AL34" i="9"/>
  <c r="AH34" i="9"/>
  <c r="AN34" i="9"/>
  <c r="AJ34" i="9"/>
  <c r="AF31" i="9"/>
  <c r="AL13" i="9"/>
  <c r="AF26" i="9"/>
  <c r="AP13" i="9"/>
  <c r="AH13" i="9"/>
  <c r="AF21" i="9"/>
  <c r="AG13" i="9"/>
  <c r="AF14" i="9"/>
  <c r="AB13" i="9"/>
  <c r="AB9" i="9" s="1"/>
  <c r="U9" i="9"/>
  <c r="T26" i="9"/>
  <c r="W13" i="9"/>
  <c r="T21" i="9"/>
  <c r="X13" i="9"/>
  <c r="AD13" i="9"/>
  <c r="AC13" i="9"/>
  <c r="Y13" i="9"/>
  <c r="J13" i="9"/>
  <c r="J9" i="9" s="1"/>
  <c r="AM223" i="7"/>
  <c r="AM222" i="7" s="1"/>
  <c r="AM220" i="7"/>
  <c r="AM215" i="7"/>
  <c r="AM211" i="7"/>
  <c r="AM200" i="7"/>
  <c r="AM199" i="7" s="1"/>
  <c r="AM197" i="7"/>
  <c r="AM192" i="7"/>
  <c r="AM188" i="7"/>
  <c r="AM179" i="7"/>
  <c r="AM178" i="7" s="1"/>
  <c r="AM177" i="7" s="1"/>
  <c r="AM176" i="7" s="1"/>
  <c r="AM172" i="7"/>
  <c r="AM171" i="7" s="1"/>
  <c r="AM170" i="7" s="1"/>
  <c r="AM166" i="7"/>
  <c r="AM165" i="7" s="1"/>
  <c r="AM162" i="7"/>
  <c r="AM161" i="7" s="1"/>
  <c r="AM149" i="7"/>
  <c r="AM143" i="7"/>
  <c r="AM139" i="7"/>
  <c r="AM129" i="7"/>
  <c r="AM125" i="7"/>
  <c r="AM116" i="7"/>
  <c r="AM115" i="7" s="1"/>
  <c r="AM114" i="7" s="1"/>
  <c r="AM110" i="7"/>
  <c r="AM109" i="7" s="1"/>
  <c r="AM104" i="7"/>
  <c r="AM103" i="7" s="1"/>
  <c r="AM96" i="7"/>
  <c r="AM92" i="7"/>
  <c r="AM85" i="7"/>
  <c r="AM76" i="7" s="1"/>
  <c r="AM74" i="7"/>
  <c r="AM64" i="7"/>
  <c r="AM63" i="7" s="1"/>
  <c r="AM55" i="7"/>
  <c r="AM51" i="7"/>
  <c r="AM44" i="7"/>
  <c r="AM38" i="7"/>
  <c r="AM23" i="7"/>
  <c r="AM19" i="7"/>
  <c r="AA179" i="7"/>
  <c r="AA178" i="7" s="1"/>
  <c r="AA177" i="7" s="1"/>
  <c r="AA176" i="7" s="1"/>
  <c r="AA172" i="7"/>
  <c r="AA171" i="7" s="1"/>
  <c r="AA170" i="7" s="1"/>
  <c r="AA166" i="7"/>
  <c r="AA165" i="7" s="1"/>
  <c r="AA162" i="7"/>
  <c r="AA161" i="7" s="1"/>
  <c r="AA149" i="7"/>
  <c r="AA143" i="7"/>
  <c r="AA139" i="7"/>
  <c r="AA138" i="7" s="1"/>
  <c r="AA137" i="7" s="1"/>
  <c r="AA129" i="7"/>
  <c r="AA125" i="7"/>
  <c r="AA116" i="7"/>
  <c r="AA115" i="7" s="1"/>
  <c r="AA114" i="7" s="1"/>
  <c r="AA110" i="7"/>
  <c r="AA109" i="7" s="1"/>
  <c r="AA104" i="7"/>
  <c r="AA103" i="7" s="1"/>
  <c r="AA96" i="7"/>
  <c r="AA92" i="7"/>
  <c r="AA85" i="7"/>
  <c r="AA76" i="7" s="1"/>
  <c r="AA74" i="7"/>
  <c r="AA64" i="7"/>
  <c r="AA55" i="7"/>
  <c r="AA51" i="7"/>
  <c r="AA44" i="7"/>
  <c r="AA38" i="7"/>
  <c r="AA23" i="7"/>
  <c r="AA19" i="7"/>
  <c r="O223" i="7"/>
  <c r="O222" i="7" s="1"/>
  <c r="O220" i="7"/>
  <c r="O215" i="7"/>
  <c r="O211" i="7"/>
  <c r="O200" i="7"/>
  <c r="O199" i="7" s="1"/>
  <c r="O197" i="7"/>
  <c r="O192" i="7"/>
  <c r="O188" i="7"/>
  <c r="O179" i="7"/>
  <c r="O178" i="7" s="1"/>
  <c r="O177" i="7" s="1"/>
  <c r="O176" i="7" s="1"/>
  <c r="O172" i="7"/>
  <c r="O171" i="7" s="1"/>
  <c r="O170" i="7" s="1"/>
  <c r="O166" i="7"/>
  <c r="O165" i="7" s="1"/>
  <c r="O162" i="7"/>
  <c r="O161" i="7" s="1"/>
  <c r="O149" i="7"/>
  <c r="O143" i="7"/>
  <c r="O139" i="7"/>
  <c r="O138" i="7" s="1"/>
  <c r="O129" i="7"/>
  <c r="O125" i="7"/>
  <c r="O116" i="7"/>
  <c r="O115" i="7" s="1"/>
  <c r="O114" i="7" s="1"/>
  <c r="O110" i="7"/>
  <c r="O109" i="7" s="1"/>
  <c r="O104" i="7"/>
  <c r="O103" i="7" s="1"/>
  <c r="O96" i="7"/>
  <c r="O92" i="7"/>
  <c r="O85" i="7"/>
  <c r="O76" i="7" s="1"/>
  <c r="O74" i="7"/>
  <c r="O64" i="7"/>
  <c r="O55" i="7"/>
  <c r="O51" i="7"/>
  <c r="O44" i="7"/>
  <c r="O38" i="7"/>
  <c r="O23" i="7"/>
  <c r="O19" i="7"/>
  <c r="O18" i="7" l="1"/>
  <c r="AM18" i="7"/>
  <c r="AM138" i="7"/>
  <c r="AM137" i="7" s="1"/>
  <c r="H35" i="9"/>
  <c r="AM62" i="7"/>
  <c r="AA63" i="7"/>
  <c r="AA62" i="7" s="1"/>
  <c r="AN9" i="9"/>
  <c r="AJ9" i="9"/>
  <c r="N9" i="9"/>
  <c r="AI9" i="9"/>
  <c r="AM9" i="9"/>
  <c r="V13" i="9"/>
  <c r="T13" i="9" s="1"/>
  <c r="Y9" i="9"/>
  <c r="I13" i="9"/>
  <c r="T31" i="9"/>
  <c r="Z9" i="9"/>
  <c r="O63" i="7"/>
  <c r="AA18" i="7"/>
  <c r="AM50" i="7"/>
  <c r="AM49" i="7" s="1"/>
  <c r="O124" i="7"/>
  <c r="O123" i="7" s="1"/>
  <c r="AF47" i="9"/>
  <c r="AG46" i="9"/>
  <c r="AF46" i="9" s="1"/>
  <c r="AF41" i="9"/>
  <c r="I41" i="9"/>
  <c r="H41" i="9" s="1"/>
  <c r="H42" i="9"/>
  <c r="AA91" i="7"/>
  <c r="AA90" i="7" s="1"/>
  <c r="AA50" i="7"/>
  <c r="AA49" i="7" s="1"/>
  <c r="AA124" i="7"/>
  <c r="AA123" i="7" s="1"/>
  <c r="O37" i="7"/>
  <c r="O17" i="7" s="1"/>
  <c r="O91" i="7"/>
  <c r="O90" i="7" s="1"/>
  <c r="O210" i="7"/>
  <c r="O209" i="7" s="1"/>
  <c r="O208" i="7" s="1"/>
  <c r="AM124" i="7"/>
  <c r="AM123" i="7" s="1"/>
  <c r="O50" i="7"/>
  <c r="O49" i="7" s="1"/>
  <c r="AM37" i="7"/>
  <c r="AM17" i="7" s="1"/>
  <c r="AA102" i="7"/>
  <c r="AM91" i="7"/>
  <c r="AM90" i="7" s="1"/>
  <c r="AF42" i="9"/>
  <c r="AH9" i="9"/>
  <c r="AP9" i="9"/>
  <c r="AG34" i="9"/>
  <c r="AF34" i="9" s="1"/>
  <c r="AF35" i="9"/>
  <c r="AL9" i="9"/>
  <c r="AF13" i="9"/>
  <c r="T46" i="9"/>
  <c r="T47" i="9"/>
  <c r="AD9" i="9"/>
  <c r="W9" i="9"/>
  <c r="T35" i="9"/>
  <c r="T34" i="9"/>
  <c r="AC9" i="9"/>
  <c r="T14" i="9"/>
  <c r="AM160" i="7"/>
  <c r="AM102" i="7"/>
  <c r="AA37" i="7"/>
  <c r="AM187" i="7"/>
  <c r="AM186" i="7" s="1"/>
  <c r="AM185" i="7" s="1"/>
  <c r="AM210" i="7"/>
  <c r="AM209" i="7" s="1"/>
  <c r="AM208" i="7" s="1"/>
  <c r="O102" i="7"/>
  <c r="AA160" i="7"/>
  <c r="O160" i="7"/>
  <c r="O187" i="7"/>
  <c r="O186" i="7" s="1"/>
  <c r="O185" i="7" s="1"/>
  <c r="AQ51" i="7"/>
  <c r="AP51" i="7"/>
  <c r="AO51" i="7"/>
  <c r="AN51" i="7"/>
  <c r="AL51" i="7"/>
  <c r="AK51" i="7"/>
  <c r="AJ51" i="7"/>
  <c r="AI51" i="7"/>
  <c r="AH51" i="7"/>
  <c r="AG51" i="7"/>
  <c r="AE51" i="7"/>
  <c r="AD51" i="7"/>
  <c r="AC51" i="7"/>
  <c r="AB51" i="7"/>
  <c r="Z51" i="7"/>
  <c r="Y51" i="7"/>
  <c r="X51" i="7"/>
  <c r="W51" i="7"/>
  <c r="V51" i="7"/>
  <c r="U51" i="7"/>
  <c r="S51" i="7"/>
  <c r="R51" i="7"/>
  <c r="Q51" i="7"/>
  <c r="P51" i="7"/>
  <c r="N51" i="7"/>
  <c r="M51" i="7"/>
  <c r="L51" i="7"/>
  <c r="K51" i="7"/>
  <c r="J51" i="7"/>
  <c r="I55" i="7"/>
  <c r="I51" i="7"/>
  <c r="AF59" i="7"/>
  <c r="T59" i="7"/>
  <c r="H59" i="7"/>
  <c r="AF58" i="7"/>
  <c r="T58" i="7"/>
  <c r="H58" i="7"/>
  <c r="AF57" i="7"/>
  <c r="T57" i="7"/>
  <c r="H57" i="7"/>
  <c r="AF56" i="7"/>
  <c r="T56" i="7"/>
  <c r="H56" i="7"/>
  <c r="AQ55" i="7"/>
  <c r="AP55" i="7"/>
  <c r="AO55" i="7"/>
  <c r="AN55" i="7"/>
  <c r="AL55" i="7"/>
  <c r="AK55" i="7"/>
  <c r="AJ55" i="7"/>
  <c r="AI55" i="7"/>
  <c r="AH55" i="7"/>
  <c r="AG55" i="7"/>
  <c r="AE55" i="7"/>
  <c r="AD55" i="7"/>
  <c r="AC55" i="7"/>
  <c r="AB55" i="7"/>
  <c r="Z55" i="7"/>
  <c r="Y55" i="7"/>
  <c r="X55" i="7"/>
  <c r="W55" i="7"/>
  <c r="V55" i="7"/>
  <c r="U55" i="7"/>
  <c r="S55" i="7"/>
  <c r="R55" i="7"/>
  <c r="Q55" i="7"/>
  <c r="P55" i="7"/>
  <c r="N55" i="7"/>
  <c r="M55" i="7"/>
  <c r="L55" i="7"/>
  <c r="K55" i="7"/>
  <c r="J55" i="7"/>
  <c r="AF54" i="7"/>
  <c r="T54" i="7"/>
  <c r="H54" i="7"/>
  <c r="AF53" i="7"/>
  <c r="T53" i="7"/>
  <c r="H53" i="7"/>
  <c r="AF52" i="7"/>
  <c r="T52" i="7"/>
  <c r="H52" i="7"/>
  <c r="AH179" i="7"/>
  <c r="AH178" i="7" s="1"/>
  <c r="AH177" i="7" s="1"/>
  <c r="AH176" i="7" s="1"/>
  <c r="AH172" i="7"/>
  <c r="AH171" i="7" s="1"/>
  <c r="AH170" i="7" s="1"/>
  <c r="AH166" i="7"/>
  <c r="AH165" i="7" s="1"/>
  <c r="AH162" i="7"/>
  <c r="AH161" i="7" s="1"/>
  <c r="AH149" i="7"/>
  <c r="AH143" i="7"/>
  <c r="AH139" i="7"/>
  <c r="AH129" i="7"/>
  <c r="AH125" i="7"/>
  <c r="AH116" i="7"/>
  <c r="AH115" i="7" s="1"/>
  <c r="AH114" i="7" s="1"/>
  <c r="AH110" i="7"/>
  <c r="AH109" i="7" s="1"/>
  <c r="AH104" i="7"/>
  <c r="AH103" i="7" s="1"/>
  <c r="AH96" i="7"/>
  <c r="AH92" i="7"/>
  <c r="AH85" i="7"/>
  <c r="AH76" i="7" s="1"/>
  <c r="AH74" i="7"/>
  <c r="AH64" i="7"/>
  <c r="AH44" i="7"/>
  <c r="AH38" i="7"/>
  <c r="AH23" i="7"/>
  <c r="AH19" i="7"/>
  <c r="J223" i="7"/>
  <c r="J222" i="7" s="1"/>
  <c r="J220" i="7"/>
  <c r="J215" i="7"/>
  <c r="J211" i="7"/>
  <c r="J200" i="7"/>
  <c r="J199" i="7" s="1"/>
  <c r="J197" i="7"/>
  <c r="J192" i="7"/>
  <c r="J188" i="7"/>
  <c r="J179" i="7"/>
  <c r="J178" i="7" s="1"/>
  <c r="J177" i="7" s="1"/>
  <c r="J176" i="7" s="1"/>
  <c r="J172" i="7"/>
  <c r="J171" i="7" s="1"/>
  <c r="J170" i="7" s="1"/>
  <c r="J166" i="7"/>
  <c r="J165" i="7" s="1"/>
  <c r="J162" i="7"/>
  <c r="J161" i="7" s="1"/>
  <c r="J149" i="7"/>
  <c r="J143" i="7"/>
  <c r="J139" i="7"/>
  <c r="J129" i="7"/>
  <c r="J125" i="7"/>
  <c r="J116" i="7"/>
  <c r="J115" i="7" s="1"/>
  <c r="J114" i="7" s="1"/>
  <c r="J110" i="7"/>
  <c r="J109" i="7" s="1"/>
  <c r="J104" i="7"/>
  <c r="J103" i="7" s="1"/>
  <c r="J96" i="7"/>
  <c r="J92" i="7"/>
  <c r="J85" i="7"/>
  <c r="J76" i="7" s="1"/>
  <c r="J74" i="7"/>
  <c r="J64" i="7"/>
  <c r="J63" i="7" s="1"/>
  <c r="J44" i="7"/>
  <c r="J38" i="7"/>
  <c r="J23" i="7"/>
  <c r="J19" i="7"/>
  <c r="V179" i="7"/>
  <c r="V178" i="7" s="1"/>
  <c r="V177" i="7" s="1"/>
  <c r="V176" i="7" s="1"/>
  <c r="V172" i="7"/>
  <c r="V171" i="7" s="1"/>
  <c r="V170" i="7" s="1"/>
  <c r="V166" i="7"/>
  <c r="V165" i="7" s="1"/>
  <c r="V162" i="7"/>
  <c r="V161" i="7" s="1"/>
  <c r="V149" i="7"/>
  <c r="V143" i="7"/>
  <c r="V139" i="7"/>
  <c r="V129" i="7"/>
  <c r="V125" i="7"/>
  <c r="V116" i="7"/>
  <c r="V115" i="7" s="1"/>
  <c r="V114" i="7" s="1"/>
  <c r="V110" i="7"/>
  <c r="V109" i="7" s="1"/>
  <c r="V104" i="7"/>
  <c r="V103" i="7" s="1"/>
  <c r="V96" i="7"/>
  <c r="V92" i="7"/>
  <c r="V85" i="7"/>
  <c r="V76" i="7" s="1"/>
  <c r="V74" i="7"/>
  <c r="V64" i="7"/>
  <c r="V44" i="7"/>
  <c r="V38" i="7"/>
  <c r="V19" i="7"/>
  <c r="V18" i="7" s="1"/>
  <c r="AH138" i="7" l="1"/>
  <c r="AH137" i="7" s="1"/>
  <c r="V138" i="7"/>
  <c r="V137" i="7" s="1"/>
  <c r="J138" i="7"/>
  <c r="J137" i="7" s="1"/>
  <c r="AA17" i="7"/>
  <c r="AA16" i="7" s="1"/>
  <c r="V63" i="7"/>
  <c r="V62" i="7" s="1"/>
  <c r="AH18" i="7"/>
  <c r="AH63" i="7"/>
  <c r="AH62" i="7" s="1"/>
  <c r="J18" i="7"/>
  <c r="AA61" i="7"/>
  <c r="AH124" i="7"/>
  <c r="AH123" i="7" s="1"/>
  <c r="AM16" i="7"/>
  <c r="O137" i="7"/>
  <c r="O136" i="7" s="1"/>
  <c r="O16" i="7"/>
  <c r="AA136" i="7"/>
  <c r="AM61" i="7"/>
  <c r="J50" i="7"/>
  <c r="J49" i="7" s="1"/>
  <c r="AH50" i="7"/>
  <c r="AH49" i="7" s="1"/>
  <c r="AL50" i="7"/>
  <c r="AL49" i="7" s="1"/>
  <c r="AQ50" i="7"/>
  <c r="AQ49" i="7" s="1"/>
  <c r="O62" i="7"/>
  <c r="O61" i="7" s="1"/>
  <c r="V91" i="7"/>
  <c r="V90" i="7" s="1"/>
  <c r="AN50" i="7"/>
  <c r="AN49" i="7" s="1"/>
  <c r="Q50" i="7"/>
  <c r="Q49" i="7" s="1"/>
  <c r="I50" i="7"/>
  <c r="I49" i="7" s="1"/>
  <c r="AG50" i="7"/>
  <c r="AG49" i="7" s="1"/>
  <c r="AK50" i="7"/>
  <c r="AK49" i="7" s="1"/>
  <c r="AP50" i="7"/>
  <c r="AP49" i="7" s="1"/>
  <c r="AI50" i="7"/>
  <c r="AI49" i="7" s="1"/>
  <c r="AM136" i="7"/>
  <c r="AG9" i="9"/>
  <c r="X9" i="9"/>
  <c r="V9" i="9"/>
  <c r="AB50" i="7"/>
  <c r="AB49" i="7" s="1"/>
  <c r="N50" i="7"/>
  <c r="N49" i="7" s="1"/>
  <c r="S50" i="7"/>
  <c r="S49" i="7" s="1"/>
  <c r="AC50" i="7"/>
  <c r="AC49" i="7" s="1"/>
  <c r="K50" i="7"/>
  <c r="K49" i="7" s="1"/>
  <c r="AJ50" i="7"/>
  <c r="AJ49" i="7" s="1"/>
  <c r="AO50" i="7"/>
  <c r="AO49" i="7" s="1"/>
  <c r="T55" i="7"/>
  <c r="W50" i="7"/>
  <c r="W49" i="7" s="1"/>
  <c r="X50" i="7"/>
  <c r="X49" i="7" s="1"/>
  <c r="P50" i="7"/>
  <c r="P49" i="7" s="1"/>
  <c r="U50" i="7"/>
  <c r="U49" i="7" s="1"/>
  <c r="Y50" i="7"/>
  <c r="Y49" i="7" s="1"/>
  <c r="AD50" i="7"/>
  <c r="AD49" i="7" s="1"/>
  <c r="L50" i="7"/>
  <c r="L49" i="7" s="1"/>
  <c r="V50" i="7"/>
  <c r="V49" i="7" s="1"/>
  <c r="Z50" i="7"/>
  <c r="Z49" i="7" s="1"/>
  <c r="AE50" i="7"/>
  <c r="AE49" i="7" s="1"/>
  <c r="M50" i="7"/>
  <c r="M49" i="7" s="1"/>
  <c r="R50" i="7"/>
  <c r="R49" i="7" s="1"/>
  <c r="H55" i="7"/>
  <c r="J187" i="7"/>
  <c r="J186" i="7" s="1"/>
  <c r="J185" i="7" s="1"/>
  <c r="AH91" i="7"/>
  <c r="AH90" i="7" s="1"/>
  <c r="AH37" i="7"/>
  <c r="AF51" i="7"/>
  <c r="J37" i="7"/>
  <c r="V124" i="7"/>
  <c r="V123" i="7" s="1"/>
  <c r="J91" i="7"/>
  <c r="J90" i="7" s="1"/>
  <c r="J160" i="7"/>
  <c r="H51" i="7"/>
  <c r="AF55" i="7"/>
  <c r="T51" i="7"/>
  <c r="V37" i="7"/>
  <c r="V17" i="7" s="1"/>
  <c r="V102" i="7"/>
  <c r="J210" i="7"/>
  <c r="J209" i="7" s="1"/>
  <c r="J208" i="7" s="1"/>
  <c r="J124" i="7"/>
  <c r="J123" i="7" s="1"/>
  <c r="J102" i="7"/>
  <c r="V160" i="7"/>
  <c r="AH160" i="7"/>
  <c r="AH102" i="7"/>
  <c r="AF20" i="7"/>
  <c r="AF21" i="7"/>
  <c r="K23" i="7"/>
  <c r="L23" i="7"/>
  <c r="M23" i="7"/>
  <c r="N23" i="7"/>
  <c r="P23" i="7"/>
  <c r="Q23" i="7"/>
  <c r="R23" i="7"/>
  <c r="S23" i="7"/>
  <c r="K38" i="7"/>
  <c r="L38" i="7"/>
  <c r="M38" i="7"/>
  <c r="N38" i="7"/>
  <c r="P38" i="7"/>
  <c r="Q38" i="7"/>
  <c r="R38" i="7"/>
  <c r="S38" i="7"/>
  <c r="N143" i="7"/>
  <c r="T75" i="7"/>
  <c r="AU38" i="7" s="1"/>
  <c r="H75" i="7"/>
  <c r="AT38" i="7" s="1"/>
  <c r="AQ74" i="7"/>
  <c r="AP74" i="7"/>
  <c r="AO74" i="7"/>
  <c r="AN74" i="7"/>
  <c r="AL74" i="7"/>
  <c r="AK74" i="7"/>
  <c r="AJ74" i="7"/>
  <c r="AI74" i="7"/>
  <c r="AG74" i="7"/>
  <c r="AE74" i="7"/>
  <c r="AD74" i="7"/>
  <c r="AC74" i="7"/>
  <c r="AB74" i="7"/>
  <c r="Z74" i="7"/>
  <c r="Y74" i="7"/>
  <c r="X74" i="7"/>
  <c r="W74" i="7"/>
  <c r="U74" i="7"/>
  <c r="S74" i="7"/>
  <c r="R74" i="7"/>
  <c r="Q74" i="7"/>
  <c r="P74" i="7"/>
  <c r="N74" i="7"/>
  <c r="M74" i="7"/>
  <c r="L74" i="7"/>
  <c r="K74" i="7"/>
  <c r="I74" i="7"/>
  <c r="K64" i="7"/>
  <c r="AQ64" i="7"/>
  <c r="AQ63" i="7" s="1"/>
  <c r="AF75" i="7"/>
  <c r="AO179" i="7"/>
  <c r="AO178" i="7" s="1"/>
  <c r="AO177" i="7" s="1"/>
  <c r="AO176" i="7" s="1"/>
  <c r="I179" i="7"/>
  <c r="I178" i="7" s="1"/>
  <c r="I177" i="7" s="1"/>
  <c r="I176" i="7" s="1"/>
  <c r="I44" i="7"/>
  <c r="I38" i="7"/>
  <c r="AF181" i="7"/>
  <c r="AV52" i="7" s="1"/>
  <c r="T181" i="7"/>
  <c r="AU52" i="7" s="1"/>
  <c r="H181" i="7"/>
  <c r="AT52" i="7" s="1"/>
  <c r="AF180" i="7"/>
  <c r="AV51" i="7" s="1"/>
  <c r="T180" i="7"/>
  <c r="AU51" i="7" s="1"/>
  <c r="H180" i="7"/>
  <c r="AT51" i="7" s="1"/>
  <c r="AQ179" i="7"/>
  <c r="AQ178" i="7" s="1"/>
  <c r="AQ177" i="7" s="1"/>
  <c r="AQ176" i="7" s="1"/>
  <c r="AP179" i="7"/>
  <c r="AP178" i="7" s="1"/>
  <c r="AP177" i="7" s="1"/>
  <c r="AP176" i="7" s="1"/>
  <c r="AN179" i="7"/>
  <c r="AN178" i="7" s="1"/>
  <c r="AN177" i="7" s="1"/>
  <c r="AN176" i="7" s="1"/>
  <c r="AL179" i="7"/>
  <c r="AL178" i="7" s="1"/>
  <c r="AL177" i="7" s="1"/>
  <c r="AL176" i="7" s="1"/>
  <c r="AK179" i="7"/>
  <c r="AK178" i="7" s="1"/>
  <c r="AK177" i="7" s="1"/>
  <c r="AK176" i="7" s="1"/>
  <c r="AJ179" i="7"/>
  <c r="AJ178" i="7" s="1"/>
  <c r="AJ177" i="7" s="1"/>
  <c r="AJ176" i="7" s="1"/>
  <c r="AI179" i="7"/>
  <c r="AI178" i="7" s="1"/>
  <c r="AI177" i="7" s="1"/>
  <c r="AI176" i="7" s="1"/>
  <c r="AG179" i="7"/>
  <c r="AG178" i="7" s="1"/>
  <c r="AG177" i="7" s="1"/>
  <c r="AG176" i="7" s="1"/>
  <c r="AE179" i="7"/>
  <c r="AE178" i="7" s="1"/>
  <c r="AE177" i="7" s="1"/>
  <c r="AE176" i="7" s="1"/>
  <c r="AD179" i="7"/>
  <c r="AD178" i="7" s="1"/>
  <c r="AD177" i="7" s="1"/>
  <c r="AD176" i="7" s="1"/>
  <c r="AC179" i="7"/>
  <c r="AC178" i="7" s="1"/>
  <c r="AC177" i="7" s="1"/>
  <c r="AC176" i="7" s="1"/>
  <c r="AB179" i="7"/>
  <c r="AB178" i="7" s="1"/>
  <c r="AB177" i="7" s="1"/>
  <c r="AB176" i="7" s="1"/>
  <c r="Z179" i="7"/>
  <c r="Z178" i="7" s="1"/>
  <c r="Z177" i="7" s="1"/>
  <c r="Z176" i="7" s="1"/>
  <c r="Y179" i="7"/>
  <c r="Y178" i="7" s="1"/>
  <c r="Y177" i="7" s="1"/>
  <c r="Y176" i="7" s="1"/>
  <c r="X179" i="7"/>
  <c r="X178" i="7" s="1"/>
  <c r="X177" i="7" s="1"/>
  <c r="X176" i="7" s="1"/>
  <c r="W179" i="7"/>
  <c r="W178" i="7" s="1"/>
  <c r="W177" i="7" s="1"/>
  <c r="W176" i="7" s="1"/>
  <c r="U179" i="7"/>
  <c r="U178" i="7" s="1"/>
  <c r="U177" i="7" s="1"/>
  <c r="U176" i="7" s="1"/>
  <c r="S179" i="7"/>
  <c r="S178" i="7" s="1"/>
  <c r="S177" i="7" s="1"/>
  <c r="S176" i="7" s="1"/>
  <c r="R179" i="7"/>
  <c r="R178" i="7" s="1"/>
  <c r="R177" i="7" s="1"/>
  <c r="R176" i="7" s="1"/>
  <c r="Q179" i="7"/>
  <c r="Q178" i="7" s="1"/>
  <c r="Q177" i="7" s="1"/>
  <c r="Q176" i="7" s="1"/>
  <c r="P179" i="7"/>
  <c r="P178" i="7" s="1"/>
  <c r="P177" i="7" s="1"/>
  <c r="P176" i="7" s="1"/>
  <c r="N179" i="7"/>
  <c r="N178" i="7" s="1"/>
  <c r="N177" i="7" s="1"/>
  <c r="N176" i="7" s="1"/>
  <c r="M179" i="7"/>
  <c r="M178" i="7" s="1"/>
  <c r="M177" i="7" s="1"/>
  <c r="M176" i="7" s="1"/>
  <c r="L179" i="7"/>
  <c r="L178" i="7" s="1"/>
  <c r="L177" i="7" s="1"/>
  <c r="L176" i="7" s="1"/>
  <c r="K179" i="7"/>
  <c r="K178" i="7" s="1"/>
  <c r="K177" i="7" s="1"/>
  <c r="K176" i="7" s="1"/>
  <c r="AH17" i="7" l="1"/>
  <c r="K63" i="7"/>
  <c r="J17" i="7"/>
  <c r="J16" i="7" s="1"/>
  <c r="I37" i="7"/>
  <c r="I17" i="7" s="1"/>
  <c r="V61" i="7"/>
  <c r="AA12" i="7"/>
  <c r="AM12" i="7"/>
  <c r="O12" i="7"/>
  <c r="J136" i="7"/>
  <c r="AV38" i="7"/>
  <c r="J62" i="7"/>
  <c r="J61" i="7" s="1"/>
  <c r="AF9" i="9"/>
  <c r="T9" i="9"/>
  <c r="AH61" i="7"/>
  <c r="H49" i="7"/>
  <c r="T50" i="7"/>
  <c r="AH16" i="7"/>
  <c r="T49" i="7"/>
  <c r="AH136" i="7"/>
  <c r="AF50" i="7"/>
  <c r="H50" i="7"/>
  <c r="V16" i="7"/>
  <c r="AF74" i="7"/>
  <c r="V136" i="7"/>
  <c r="T176" i="7"/>
  <c r="T74" i="7"/>
  <c r="H74" i="7"/>
  <c r="H176" i="7"/>
  <c r="T177" i="7"/>
  <c r="H178" i="7"/>
  <c r="G36" i="5" s="1"/>
  <c r="AF179" i="7"/>
  <c r="AF177" i="7"/>
  <c r="AF176" i="7"/>
  <c r="H179" i="7"/>
  <c r="T178" i="7"/>
  <c r="H36" i="5" s="1"/>
  <c r="AF178" i="7"/>
  <c r="I36" i="5" s="1"/>
  <c r="T179" i="7"/>
  <c r="H177" i="7"/>
  <c r="AF151" i="7"/>
  <c r="AF150" i="7"/>
  <c r="AF148" i="7"/>
  <c r="AF147" i="7"/>
  <c r="AF146" i="7"/>
  <c r="AF145" i="7"/>
  <c r="AF144" i="7"/>
  <c r="AF142" i="7"/>
  <c r="AF141" i="7"/>
  <c r="AF140" i="7"/>
  <c r="AF225" i="7"/>
  <c r="AF224" i="7"/>
  <c r="AF221" i="7"/>
  <c r="AF219" i="7"/>
  <c r="AF218" i="7"/>
  <c r="AF217" i="7"/>
  <c r="AF216" i="7"/>
  <c r="AF214" i="7"/>
  <c r="AF213" i="7"/>
  <c r="AF212" i="7"/>
  <c r="AF202" i="7"/>
  <c r="AF201" i="7"/>
  <c r="AF198" i="7"/>
  <c r="AF196" i="7"/>
  <c r="AF195" i="7"/>
  <c r="AF194" i="7"/>
  <c r="AF193" i="7"/>
  <c r="AF191" i="7"/>
  <c r="AF190" i="7"/>
  <c r="AF189" i="7"/>
  <c r="AF46" i="7"/>
  <c r="AF45" i="7"/>
  <c r="AF43" i="7"/>
  <c r="AV46" i="7" s="1"/>
  <c r="AF42" i="7"/>
  <c r="AF41" i="7"/>
  <c r="AV44" i="7" s="1"/>
  <c r="AF40" i="7"/>
  <c r="AF39" i="7"/>
  <c r="AF28" i="7"/>
  <c r="AF27" i="7"/>
  <c r="AF25" i="7"/>
  <c r="AF24" i="7"/>
  <c r="AF22" i="7"/>
  <c r="AF133" i="7"/>
  <c r="AF132" i="7"/>
  <c r="AF131" i="7"/>
  <c r="AF130" i="7"/>
  <c r="AF128" i="7"/>
  <c r="AF127" i="7"/>
  <c r="AF126" i="7"/>
  <c r="AF120" i="7"/>
  <c r="AF119" i="7"/>
  <c r="AF118" i="7"/>
  <c r="AF117" i="7"/>
  <c r="AF111" i="7"/>
  <c r="AF108" i="7"/>
  <c r="AF107" i="7"/>
  <c r="AF106" i="7"/>
  <c r="AF105" i="7"/>
  <c r="AF100" i="7"/>
  <c r="AF99" i="7"/>
  <c r="AF98" i="7"/>
  <c r="AF97" i="7"/>
  <c r="AF95" i="7"/>
  <c r="AF94" i="7"/>
  <c r="AF93" i="7"/>
  <c r="AF87" i="7"/>
  <c r="AF86" i="7"/>
  <c r="AF83" i="7"/>
  <c r="AF81" i="7"/>
  <c r="AF69" i="7"/>
  <c r="AF68" i="7"/>
  <c r="AF67" i="7"/>
  <c r="AF66" i="7"/>
  <c r="AF65" i="7"/>
  <c r="AF174" i="7"/>
  <c r="AF173" i="7"/>
  <c r="AF168" i="7"/>
  <c r="AF167" i="7"/>
  <c r="AF164" i="7"/>
  <c r="AF163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211" i="7"/>
  <c r="T210" i="7"/>
  <c r="T209" i="7"/>
  <c r="T208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9" i="7"/>
  <c r="T188" i="7"/>
  <c r="T187" i="7"/>
  <c r="T186" i="7"/>
  <c r="T185" i="7"/>
  <c r="T46" i="7"/>
  <c r="T45" i="7"/>
  <c r="T43" i="7"/>
  <c r="AU46" i="7" s="1"/>
  <c r="T42" i="7"/>
  <c r="T41" i="7"/>
  <c r="AU44" i="7" s="1"/>
  <c r="T40" i="7"/>
  <c r="T39" i="7"/>
  <c r="T28" i="7"/>
  <c r="T27" i="7"/>
  <c r="T25" i="7"/>
  <c r="T24" i="7"/>
  <c r="T22" i="7"/>
  <c r="T21" i="7"/>
  <c r="T20" i="7"/>
  <c r="T133" i="7"/>
  <c r="T132" i="7"/>
  <c r="T131" i="7"/>
  <c r="T130" i="7"/>
  <c r="T128" i="7"/>
  <c r="T127" i="7"/>
  <c r="T126" i="7"/>
  <c r="T120" i="7"/>
  <c r="T119" i="7"/>
  <c r="T118" i="7"/>
  <c r="T117" i="7"/>
  <c r="T111" i="7"/>
  <c r="T108" i="7"/>
  <c r="T107" i="7"/>
  <c r="T106" i="7"/>
  <c r="T105" i="7"/>
  <c r="T100" i="7"/>
  <c r="T99" i="7"/>
  <c r="T98" i="7"/>
  <c r="T97" i="7"/>
  <c r="T95" i="7"/>
  <c r="T94" i="7"/>
  <c r="T93" i="7"/>
  <c r="T87" i="7"/>
  <c r="T86" i="7"/>
  <c r="T83" i="7"/>
  <c r="T81" i="7"/>
  <c r="T69" i="7"/>
  <c r="T68" i="7"/>
  <c r="T67" i="7"/>
  <c r="T66" i="7"/>
  <c r="T65" i="7"/>
  <c r="T174" i="7"/>
  <c r="T173" i="7"/>
  <c r="T168" i="7"/>
  <c r="T167" i="7"/>
  <c r="T164" i="7"/>
  <c r="T163" i="7"/>
  <c r="T151" i="7"/>
  <c r="T150" i="7"/>
  <c r="T148" i="7"/>
  <c r="T147" i="7"/>
  <c r="T146" i="7"/>
  <c r="T145" i="7"/>
  <c r="T144" i="7"/>
  <c r="T142" i="7"/>
  <c r="T141" i="7"/>
  <c r="T140" i="7"/>
  <c r="AQ223" i="7"/>
  <c r="AP223" i="7"/>
  <c r="AP222" i="7" s="1"/>
  <c r="AO223" i="7"/>
  <c r="AO222" i="7" s="1"/>
  <c r="AN223" i="7"/>
  <c r="AN222" i="7" s="1"/>
  <c r="AL223" i="7"/>
  <c r="AL222" i="7" s="1"/>
  <c r="AK223" i="7"/>
  <c r="AK222" i="7" s="1"/>
  <c r="AJ223" i="7"/>
  <c r="AJ222" i="7" s="1"/>
  <c r="AI223" i="7"/>
  <c r="AQ222" i="7"/>
  <c r="AQ220" i="7"/>
  <c r="AP220" i="7"/>
  <c r="AO220" i="7"/>
  <c r="AN220" i="7"/>
  <c r="AL220" i="7"/>
  <c r="AK220" i="7"/>
  <c r="AJ220" i="7"/>
  <c r="AI220" i="7"/>
  <c r="AQ215" i="7"/>
  <c r="AP215" i="7"/>
  <c r="AO215" i="7"/>
  <c r="AN215" i="7"/>
  <c r="AL215" i="7"/>
  <c r="AK215" i="7"/>
  <c r="AJ215" i="7"/>
  <c r="AI215" i="7"/>
  <c r="AQ211" i="7"/>
  <c r="AP211" i="7"/>
  <c r="AO211" i="7"/>
  <c r="AN211" i="7"/>
  <c r="AN210" i="7" s="1"/>
  <c r="AL211" i="7"/>
  <c r="AL210" i="7" s="1"/>
  <c r="AK211" i="7"/>
  <c r="AJ211" i="7"/>
  <c r="AI211" i="7"/>
  <c r="AQ200" i="7"/>
  <c r="AP200" i="7"/>
  <c r="AP199" i="7" s="1"/>
  <c r="AO200" i="7"/>
  <c r="AO199" i="7" s="1"/>
  <c r="AN200" i="7"/>
  <c r="AN199" i="7" s="1"/>
  <c r="AL200" i="7"/>
  <c r="AL199" i="7" s="1"/>
  <c r="AK200" i="7"/>
  <c r="AK199" i="7" s="1"/>
  <c r="AJ200" i="7"/>
  <c r="AJ199" i="7" s="1"/>
  <c r="AI200" i="7"/>
  <c r="AQ199" i="7"/>
  <c r="AQ197" i="7"/>
  <c r="AP197" i="7"/>
  <c r="AO197" i="7"/>
  <c r="AN197" i="7"/>
  <c r="AL197" i="7"/>
  <c r="AK197" i="7"/>
  <c r="AJ197" i="7"/>
  <c r="AI197" i="7"/>
  <c r="AQ192" i="7"/>
  <c r="AP192" i="7"/>
  <c r="AO192" i="7"/>
  <c r="AN192" i="7"/>
  <c r="AL192" i="7"/>
  <c r="AK192" i="7"/>
  <c r="AJ192" i="7"/>
  <c r="AI192" i="7"/>
  <c r="AQ188" i="7"/>
  <c r="AP188" i="7"/>
  <c r="AO188" i="7"/>
  <c r="AO187" i="7" s="1"/>
  <c r="AN188" i="7"/>
  <c r="AN187" i="7" s="1"/>
  <c r="AL188" i="7"/>
  <c r="AK188" i="7"/>
  <c r="AJ188" i="7"/>
  <c r="AJ187" i="7" s="1"/>
  <c r="AI188" i="7"/>
  <c r="AI187" i="7" s="1"/>
  <c r="AQ44" i="7"/>
  <c r="AP44" i="7"/>
  <c r="AO44" i="7"/>
  <c r="AN44" i="7"/>
  <c r="AL44" i="7"/>
  <c r="AK44" i="7"/>
  <c r="AJ44" i="7"/>
  <c r="AI44" i="7"/>
  <c r="AG44" i="7"/>
  <c r="AQ38" i="7"/>
  <c r="AP38" i="7"/>
  <c r="AO38" i="7"/>
  <c r="AN38" i="7"/>
  <c r="AL38" i="7"/>
  <c r="AK38" i="7"/>
  <c r="AJ38" i="7"/>
  <c r="AI38" i="7"/>
  <c r="AG38" i="7"/>
  <c r="AQ23" i="7"/>
  <c r="AP23" i="7"/>
  <c r="AO23" i="7"/>
  <c r="AN23" i="7"/>
  <c r="AL23" i="7"/>
  <c r="AJ23" i="7"/>
  <c r="AI23" i="7"/>
  <c r="AG23" i="7"/>
  <c r="AQ19" i="7"/>
  <c r="AQ18" i="7" s="1"/>
  <c r="AP19" i="7"/>
  <c r="AP18" i="7" s="1"/>
  <c r="AO19" i="7"/>
  <c r="AO18" i="7" s="1"/>
  <c r="AN19" i="7"/>
  <c r="AN18" i="7" s="1"/>
  <c r="AL19" i="7"/>
  <c r="AL18" i="7" s="1"/>
  <c r="AK19" i="7"/>
  <c r="AK18" i="7" s="1"/>
  <c r="AJ19" i="7"/>
  <c r="AI19" i="7"/>
  <c r="AG19" i="7"/>
  <c r="AQ129" i="7"/>
  <c r="AP129" i="7"/>
  <c r="AO129" i="7"/>
  <c r="AN129" i="7"/>
  <c r="AL129" i="7"/>
  <c r="AK129" i="7"/>
  <c r="AJ129" i="7"/>
  <c r="AI129" i="7"/>
  <c r="AG129" i="7"/>
  <c r="AQ125" i="7"/>
  <c r="AP125" i="7"/>
  <c r="AO125" i="7"/>
  <c r="AN125" i="7"/>
  <c r="AL125" i="7"/>
  <c r="AK125" i="7"/>
  <c r="AJ125" i="7"/>
  <c r="AI125" i="7"/>
  <c r="AG125" i="7"/>
  <c r="AQ116" i="7"/>
  <c r="AQ115" i="7" s="1"/>
  <c r="AQ114" i="7" s="1"/>
  <c r="AP116" i="7"/>
  <c r="AO116" i="7"/>
  <c r="AO115" i="7" s="1"/>
  <c r="AO114" i="7" s="1"/>
  <c r="AN116" i="7"/>
  <c r="AN115" i="7" s="1"/>
  <c r="AN114" i="7" s="1"/>
  <c r="AL116" i="7"/>
  <c r="AL115" i="7" s="1"/>
  <c r="AL114" i="7" s="1"/>
  <c r="AK116" i="7"/>
  <c r="AK115" i="7" s="1"/>
  <c r="AK114" i="7" s="1"/>
  <c r="AJ116" i="7"/>
  <c r="AJ115" i="7" s="1"/>
  <c r="AJ114" i="7" s="1"/>
  <c r="AI116" i="7"/>
  <c r="AI115" i="7" s="1"/>
  <c r="AI114" i="7" s="1"/>
  <c r="AG116" i="7"/>
  <c r="AP115" i="7"/>
  <c r="AP114" i="7" s="1"/>
  <c r="AQ110" i="7"/>
  <c r="AQ109" i="7" s="1"/>
  <c r="AP110" i="7"/>
  <c r="AP109" i="7" s="1"/>
  <c r="AO110" i="7"/>
  <c r="AO109" i="7" s="1"/>
  <c r="AN110" i="7"/>
  <c r="AN109" i="7" s="1"/>
  <c r="AL110" i="7"/>
  <c r="AL109" i="7" s="1"/>
  <c r="AK110" i="7"/>
  <c r="AK109" i="7" s="1"/>
  <c r="AJ110" i="7"/>
  <c r="AJ109" i="7" s="1"/>
  <c r="AI110" i="7"/>
  <c r="AI109" i="7" s="1"/>
  <c r="AG110" i="7"/>
  <c r="AQ104" i="7"/>
  <c r="AQ103" i="7" s="1"/>
  <c r="AP104" i="7"/>
  <c r="AP103" i="7" s="1"/>
  <c r="AO104" i="7"/>
  <c r="AO103" i="7" s="1"/>
  <c r="AN104" i="7"/>
  <c r="AN103" i="7" s="1"/>
  <c r="AL104" i="7"/>
  <c r="AL103" i="7" s="1"/>
  <c r="AK104" i="7"/>
  <c r="AK103" i="7" s="1"/>
  <c r="AJ104" i="7"/>
  <c r="AJ103" i="7" s="1"/>
  <c r="AI104" i="7"/>
  <c r="AI103" i="7" s="1"/>
  <c r="AG104" i="7"/>
  <c r="AQ96" i="7"/>
  <c r="AP96" i="7"/>
  <c r="AO96" i="7"/>
  <c r="AN96" i="7"/>
  <c r="AL96" i="7"/>
  <c r="AK96" i="7"/>
  <c r="AJ96" i="7"/>
  <c r="AI96" i="7"/>
  <c r="AG96" i="7"/>
  <c r="AQ92" i="7"/>
  <c r="AP92" i="7"/>
  <c r="AO92" i="7"/>
  <c r="AN92" i="7"/>
  <c r="AL92" i="7"/>
  <c r="AK92" i="7"/>
  <c r="AJ92" i="7"/>
  <c r="AI92" i="7"/>
  <c r="AG92" i="7"/>
  <c r="AQ85" i="7"/>
  <c r="AQ76" i="7" s="1"/>
  <c r="AQ62" i="7" s="1"/>
  <c r="AP85" i="7"/>
  <c r="AP76" i="7" s="1"/>
  <c r="AO85" i="7"/>
  <c r="AO76" i="7" s="1"/>
  <c r="AN85" i="7"/>
  <c r="AN76" i="7" s="1"/>
  <c r="AL85" i="7"/>
  <c r="AL76" i="7" s="1"/>
  <c r="AK85" i="7"/>
  <c r="AK76" i="7" s="1"/>
  <c r="AJ85" i="7"/>
  <c r="AJ76" i="7" s="1"/>
  <c r="AI85" i="7"/>
  <c r="AI76" i="7" s="1"/>
  <c r="AG85" i="7"/>
  <c r="AG76" i="7" s="1"/>
  <c r="AP64" i="7"/>
  <c r="AP63" i="7" s="1"/>
  <c r="AP62" i="7" s="1"/>
  <c r="AO64" i="7"/>
  <c r="AO63" i="7" s="1"/>
  <c r="AO62" i="7" s="1"/>
  <c r="AN64" i="7"/>
  <c r="AN63" i="7" s="1"/>
  <c r="AN62" i="7" s="1"/>
  <c r="AL64" i="7"/>
  <c r="AL63" i="7" s="1"/>
  <c r="AL62" i="7" s="1"/>
  <c r="AK64" i="7"/>
  <c r="AK63" i="7" s="1"/>
  <c r="AK62" i="7" s="1"/>
  <c r="AJ64" i="7"/>
  <c r="AJ63" i="7" s="1"/>
  <c r="AJ62" i="7" s="1"/>
  <c r="AI64" i="7"/>
  <c r="AI63" i="7" s="1"/>
  <c r="AG64" i="7"/>
  <c r="AG63" i="7" s="1"/>
  <c r="AG62" i="7" s="1"/>
  <c r="AQ172" i="7"/>
  <c r="AQ171" i="7" s="1"/>
  <c r="AQ170" i="7" s="1"/>
  <c r="AP172" i="7"/>
  <c r="AP171" i="7" s="1"/>
  <c r="AP170" i="7" s="1"/>
  <c r="AO172" i="7"/>
  <c r="AO171" i="7" s="1"/>
  <c r="AO170" i="7" s="1"/>
  <c r="AN172" i="7"/>
  <c r="AN171" i="7" s="1"/>
  <c r="AN170" i="7" s="1"/>
  <c r="AL172" i="7"/>
  <c r="AL171" i="7" s="1"/>
  <c r="AL170" i="7" s="1"/>
  <c r="AK172" i="7"/>
  <c r="AK171" i="7" s="1"/>
  <c r="AK170" i="7" s="1"/>
  <c r="AJ172" i="7"/>
  <c r="AJ171" i="7" s="1"/>
  <c r="AJ170" i="7" s="1"/>
  <c r="AI172" i="7"/>
  <c r="AI171" i="7" s="1"/>
  <c r="AI170" i="7" s="1"/>
  <c r="AG172" i="7"/>
  <c r="AQ166" i="7"/>
  <c r="AQ165" i="7" s="1"/>
  <c r="AP166" i="7"/>
  <c r="AP165" i="7" s="1"/>
  <c r="AO166" i="7"/>
  <c r="AO165" i="7" s="1"/>
  <c r="AN166" i="7"/>
  <c r="AN165" i="7" s="1"/>
  <c r="AL166" i="7"/>
  <c r="AL165" i="7" s="1"/>
  <c r="AK166" i="7"/>
  <c r="AK165" i="7" s="1"/>
  <c r="AJ166" i="7"/>
  <c r="AJ165" i="7" s="1"/>
  <c r="AI166" i="7"/>
  <c r="AG166" i="7"/>
  <c r="AG165" i="7" s="1"/>
  <c r="AQ162" i="7"/>
  <c r="AQ161" i="7" s="1"/>
  <c r="AP162" i="7"/>
  <c r="AP161" i="7" s="1"/>
  <c r="AO162" i="7"/>
  <c r="AO161" i="7" s="1"/>
  <c r="AN162" i="7"/>
  <c r="AN161" i="7" s="1"/>
  <c r="AL162" i="7"/>
  <c r="AL161" i="7" s="1"/>
  <c r="AK162" i="7"/>
  <c r="AK161" i="7" s="1"/>
  <c r="AJ162" i="7"/>
  <c r="AJ161" i="7" s="1"/>
  <c r="AI162" i="7"/>
  <c r="AI161" i="7" s="1"/>
  <c r="AG162" i="7"/>
  <c r="AQ149" i="7"/>
  <c r="AP149" i="7"/>
  <c r="AO149" i="7"/>
  <c r="AN149" i="7"/>
  <c r="AL149" i="7"/>
  <c r="AK149" i="7"/>
  <c r="AJ149" i="7"/>
  <c r="AI149" i="7"/>
  <c r="AG149" i="7"/>
  <c r="AQ143" i="7"/>
  <c r="AP143" i="7"/>
  <c r="AO143" i="7"/>
  <c r="AN143" i="7"/>
  <c r="AL143" i="7"/>
  <c r="AK143" i="7"/>
  <c r="AJ143" i="7"/>
  <c r="AI143" i="7"/>
  <c r="AG143" i="7"/>
  <c r="AQ139" i="7"/>
  <c r="AQ138" i="7" s="1"/>
  <c r="AQ137" i="7" s="1"/>
  <c r="AP139" i="7"/>
  <c r="AO139" i="7"/>
  <c r="AN139" i="7"/>
  <c r="AL139" i="7"/>
  <c r="AL138" i="7" s="1"/>
  <c r="AL137" i="7" s="1"/>
  <c r="AK139" i="7"/>
  <c r="AJ139" i="7"/>
  <c r="AI139" i="7"/>
  <c r="AG139" i="7"/>
  <c r="AG138" i="7" s="1"/>
  <c r="AE44" i="7"/>
  <c r="AD44" i="7"/>
  <c r="AC44" i="7"/>
  <c r="AB44" i="7"/>
  <c r="Z44" i="7"/>
  <c r="Y44" i="7"/>
  <c r="X44" i="7"/>
  <c r="W44" i="7"/>
  <c r="U44" i="7"/>
  <c r="AE38" i="7"/>
  <c r="AD38" i="7"/>
  <c r="AC38" i="7"/>
  <c r="AB38" i="7"/>
  <c r="Z38" i="7"/>
  <c r="Y38" i="7"/>
  <c r="X38" i="7"/>
  <c r="W38" i="7"/>
  <c r="U38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AB18" i="7" s="1"/>
  <c r="Z19" i="7"/>
  <c r="Y19" i="7"/>
  <c r="X19" i="7"/>
  <c r="W19" i="7"/>
  <c r="W18" i="7" s="1"/>
  <c r="U19" i="7"/>
  <c r="AE129" i="7"/>
  <c r="AD129" i="7"/>
  <c r="AC129" i="7"/>
  <c r="AB129" i="7"/>
  <c r="Z129" i="7"/>
  <c r="Y129" i="7"/>
  <c r="X129" i="7"/>
  <c r="W129" i="7"/>
  <c r="U129" i="7"/>
  <c r="AE125" i="7"/>
  <c r="AD125" i="7"/>
  <c r="AC125" i="7"/>
  <c r="AB125" i="7"/>
  <c r="Z125" i="7"/>
  <c r="Y125" i="7"/>
  <c r="X125" i="7"/>
  <c r="W125" i="7"/>
  <c r="U125" i="7"/>
  <c r="AE116" i="7"/>
  <c r="AE115" i="7" s="1"/>
  <c r="AE114" i="7" s="1"/>
  <c r="AD116" i="7"/>
  <c r="AC116" i="7"/>
  <c r="AC115" i="7" s="1"/>
  <c r="AB116" i="7"/>
  <c r="AB115" i="7" s="1"/>
  <c r="AB114" i="7" s="1"/>
  <c r="Z116" i="7"/>
  <c r="Z115" i="7" s="1"/>
  <c r="Z114" i="7" s="1"/>
  <c r="Y116" i="7"/>
  <c r="Y115" i="7" s="1"/>
  <c r="Y114" i="7" s="1"/>
  <c r="X116" i="7"/>
  <c r="X115" i="7" s="1"/>
  <c r="X114" i="7" s="1"/>
  <c r="W116" i="7"/>
  <c r="W115" i="7" s="1"/>
  <c r="W114" i="7" s="1"/>
  <c r="U116" i="7"/>
  <c r="AD115" i="7"/>
  <c r="AD114" i="7" s="1"/>
  <c r="AC114" i="7"/>
  <c r="AE110" i="7"/>
  <c r="AE109" i="7" s="1"/>
  <c r="AD110" i="7"/>
  <c r="AD109" i="7" s="1"/>
  <c r="AC110" i="7"/>
  <c r="AC109" i="7" s="1"/>
  <c r="AB110" i="7"/>
  <c r="AB109" i="7" s="1"/>
  <c r="Z110" i="7"/>
  <c r="Z109" i="7" s="1"/>
  <c r="Y110" i="7"/>
  <c r="Y109" i="7" s="1"/>
  <c r="X110" i="7"/>
  <c r="X109" i="7" s="1"/>
  <c r="W110" i="7"/>
  <c r="W109" i="7" s="1"/>
  <c r="U110" i="7"/>
  <c r="AE104" i="7"/>
  <c r="AE103" i="7" s="1"/>
  <c r="AD104" i="7"/>
  <c r="AD103" i="7" s="1"/>
  <c r="AC104" i="7"/>
  <c r="AC103" i="7" s="1"/>
  <c r="AB104" i="7"/>
  <c r="AB103" i="7" s="1"/>
  <c r="Z104" i="7"/>
  <c r="Z103" i="7" s="1"/>
  <c r="Y104" i="7"/>
  <c r="Y103" i="7" s="1"/>
  <c r="X104" i="7"/>
  <c r="X103" i="7" s="1"/>
  <c r="W104" i="7"/>
  <c r="W103" i="7" s="1"/>
  <c r="U104" i="7"/>
  <c r="U103" i="7" s="1"/>
  <c r="AE96" i="7"/>
  <c r="AD96" i="7"/>
  <c r="AC96" i="7"/>
  <c r="AB96" i="7"/>
  <c r="Z96" i="7"/>
  <c r="Y96" i="7"/>
  <c r="X96" i="7"/>
  <c r="W96" i="7"/>
  <c r="U96" i="7"/>
  <c r="AE92" i="7"/>
  <c r="AD92" i="7"/>
  <c r="AC92" i="7"/>
  <c r="AB92" i="7"/>
  <c r="Z92" i="7"/>
  <c r="Y92" i="7"/>
  <c r="X92" i="7"/>
  <c r="W92" i="7"/>
  <c r="U92" i="7"/>
  <c r="AE85" i="7"/>
  <c r="AE76" i="7" s="1"/>
  <c r="AD85" i="7"/>
  <c r="AD76" i="7" s="1"/>
  <c r="AC85" i="7"/>
  <c r="AC76" i="7" s="1"/>
  <c r="AB85" i="7"/>
  <c r="AB76" i="7" s="1"/>
  <c r="Z85" i="7"/>
  <c r="Z76" i="7" s="1"/>
  <c r="Y85" i="7"/>
  <c r="Y76" i="7" s="1"/>
  <c r="X85" i="7"/>
  <c r="X76" i="7" s="1"/>
  <c r="W85" i="7"/>
  <c r="W76" i="7" s="1"/>
  <c r="U85" i="7"/>
  <c r="U76" i="7" s="1"/>
  <c r="AE64" i="7"/>
  <c r="AE63" i="7" s="1"/>
  <c r="AE62" i="7" s="1"/>
  <c r="AD64" i="7"/>
  <c r="AD63" i="7" s="1"/>
  <c r="AC64" i="7"/>
  <c r="AC63" i="7" s="1"/>
  <c r="AB64" i="7"/>
  <c r="AB63" i="7" s="1"/>
  <c r="Z64" i="7"/>
  <c r="Z63" i="7" s="1"/>
  <c r="Z62" i="7" s="1"/>
  <c r="Y64" i="7"/>
  <c r="Y63" i="7" s="1"/>
  <c r="X64" i="7"/>
  <c r="X63" i="7" s="1"/>
  <c r="W64" i="7"/>
  <c r="W63" i="7" s="1"/>
  <c r="U64" i="7"/>
  <c r="U63" i="7" s="1"/>
  <c r="AE172" i="7"/>
  <c r="AE171" i="7" s="1"/>
  <c r="AE170" i="7" s="1"/>
  <c r="AD172" i="7"/>
  <c r="AD171" i="7" s="1"/>
  <c r="AD170" i="7" s="1"/>
  <c r="AC172" i="7"/>
  <c r="AC171" i="7" s="1"/>
  <c r="AC170" i="7" s="1"/>
  <c r="AB172" i="7"/>
  <c r="AB171" i="7" s="1"/>
  <c r="AB170" i="7" s="1"/>
  <c r="Z172" i="7"/>
  <c r="Z171" i="7" s="1"/>
  <c r="Z170" i="7" s="1"/>
  <c r="Y172" i="7"/>
  <c r="Y171" i="7" s="1"/>
  <c r="Y170" i="7" s="1"/>
  <c r="X172" i="7"/>
  <c r="X171" i="7" s="1"/>
  <c r="X170" i="7" s="1"/>
  <c r="W172" i="7"/>
  <c r="W171" i="7" s="1"/>
  <c r="W170" i="7" s="1"/>
  <c r="U172" i="7"/>
  <c r="U171" i="7" s="1"/>
  <c r="U170" i="7" s="1"/>
  <c r="AE166" i="7"/>
  <c r="AE165" i="7" s="1"/>
  <c r="AD166" i="7"/>
  <c r="AC166" i="7"/>
  <c r="AC165" i="7" s="1"/>
  <c r="AB166" i="7"/>
  <c r="AB165" i="7" s="1"/>
  <c r="Z166" i="7"/>
  <c r="Z165" i="7" s="1"/>
  <c r="Y166" i="7"/>
  <c r="Y165" i="7" s="1"/>
  <c r="X166" i="7"/>
  <c r="X165" i="7" s="1"/>
  <c r="W166" i="7"/>
  <c r="W165" i="7" s="1"/>
  <c r="U166" i="7"/>
  <c r="AD165" i="7"/>
  <c r="AE162" i="7"/>
  <c r="AE161" i="7" s="1"/>
  <c r="AD162" i="7"/>
  <c r="AC162" i="7"/>
  <c r="AC161" i="7" s="1"/>
  <c r="AB162" i="7"/>
  <c r="AB161" i="7" s="1"/>
  <c r="Z162" i="7"/>
  <c r="Z161" i="7" s="1"/>
  <c r="Y162" i="7"/>
  <c r="Y161" i="7" s="1"/>
  <c r="X162" i="7"/>
  <c r="X161" i="7" s="1"/>
  <c r="W162" i="7"/>
  <c r="W161" i="7" s="1"/>
  <c r="U162" i="7"/>
  <c r="AD161" i="7"/>
  <c r="AE149" i="7"/>
  <c r="AD149" i="7"/>
  <c r="AC149" i="7"/>
  <c r="AB149" i="7"/>
  <c r="Z149" i="7"/>
  <c r="Y149" i="7"/>
  <c r="X149" i="7"/>
  <c r="W149" i="7"/>
  <c r="U149" i="7"/>
  <c r="AE143" i="7"/>
  <c r="AD143" i="7"/>
  <c r="AC143" i="7"/>
  <c r="AB143" i="7"/>
  <c r="Z143" i="7"/>
  <c r="Y143" i="7"/>
  <c r="X143" i="7"/>
  <c r="W143" i="7"/>
  <c r="U143" i="7"/>
  <c r="AE139" i="7"/>
  <c r="AE138" i="7" s="1"/>
  <c r="AE137" i="7" s="1"/>
  <c r="AD139" i="7"/>
  <c r="AD138" i="7" s="1"/>
  <c r="AD137" i="7" s="1"/>
  <c r="AC139" i="7"/>
  <c r="AB139" i="7"/>
  <c r="Z139" i="7"/>
  <c r="Z138" i="7" s="1"/>
  <c r="Z137" i="7" s="1"/>
  <c r="Y139" i="7"/>
  <c r="X139" i="7"/>
  <c r="W139" i="7"/>
  <c r="U139" i="7"/>
  <c r="U138" i="7" s="1"/>
  <c r="Y138" i="7" l="1"/>
  <c r="Y137" i="7" s="1"/>
  <c r="AK138" i="7"/>
  <c r="AK137" i="7" s="1"/>
  <c r="AP138" i="7"/>
  <c r="AP137" i="7" s="1"/>
  <c r="AI138" i="7"/>
  <c r="AI137" i="7" s="1"/>
  <c r="AN138" i="7"/>
  <c r="AN137" i="7" s="1"/>
  <c r="AJ138" i="7"/>
  <c r="AJ137" i="7" s="1"/>
  <c r="AO138" i="7"/>
  <c r="AO137" i="7" s="1"/>
  <c r="W138" i="7"/>
  <c r="W137" i="7" s="1"/>
  <c r="AB138" i="7"/>
  <c r="AB137" i="7" s="1"/>
  <c r="X138" i="7"/>
  <c r="X137" i="7" s="1"/>
  <c r="AC138" i="7"/>
  <c r="AC137" i="7" s="1"/>
  <c r="AG137" i="7"/>
  <c r="U137" i="7"/>
  <c r="X62" i="7"/>
  <c r="AC62" i="7"/>
  <c r="AM10" i="15"/>
  <c r="AM10" i="9"/>
  <c r="AA10" i="15"/>
  <c r="AA10" i="9"/>
  <c r="O10" i="15"/>
  <c r="O10" i="9"/>
  <c r="Y62" i="7"/>
  <c r="AD62" i="7"/>
  <c r="AI18" i="7"/>
  <c r="AF63" i="7"/>
  <c r="AI62" i="7"/>
  <c r="AF62" i="7" s="1"/>
  <c r="U62" i="7"/>
  <c r="T63" i="7"/>
  <c r="W62" i="7"/>
  <c r="AB62" i="7"/>
  <c r="T76" i="7"/>
  <c r="AF76" i="7"/>
  <c r="X18" i="7"/>
  <c r="AC18" i="7"/>
  <c r="AJ18" i="7"/>
  <c r="Y18" i="7"/>
  <c r="AD18" i="7"/>
  <c r="U18" i="7"/>
  <c r="Z18" i="7"/>
  <c r="AE18" i="7"/>
  <c r="AG18" i="7"/>
  <c r="AA13" i="7"/>
  <c r="AV26" i="7"/>
  <c r="AU26" i="7"/>
  <c r="AM13" i="7"/>
  <c r="O13" i="7"/>
  <c r="J12" i="7"/>
  <c r="AV48" i="7"/>
  <c r="AU28" i="7"/>
  <c r="AU29" i="7"/>
  <c r="AV29" i="7"/>
  <c r="AV28" i="7"/>
  <c r="AV45" i="7"/>
  <c r="AV18" i="7"/>
  <c r="AH12" i="7"/>
  <c r="AL187" i="7"/>
  <c r="AL186" i="7" s="1"/>
  <c r="AL185" i="7" s="1"/>
  <c r="V12" i="7"/>
  <c r="AF49" i="7"/>
  <c r="AU25" i="7"/>
  <c r="AV25" i="7"/>
  <c r="I16" i="7"/>
  <c r="AU42" i="7"/>
  <c r="AU48" i="7"/>
  <c r="AV43" i="7"/>
  <c r="AV49" i="7"/>
  <c r="AV42" i="7"/>
  <c r="AU43" i="7"/>
  <c r="AU49" i="7"/>
  <c r="AU45" i="7"/>
  <c r="AU22" i="7"/>
  <c r="AU20" i="7"/>
  <c r="AV20" i="7"/>
  <c r="AV19" i="7"/>
  <c r="AU19" i="7"/>
  <c r="AV22" i="7"/>
  <c r="AV24" i="7"/>
  <c r="AV23" i="7"/>
  <c r="AU23" i="7"/>
  <c r="AU24" i="7"/>
  <c r="AU18" i="7"/>
  <c r="AK102" i="7"/>
  <c r="AP102" i="7"/>
  <c r="AI102" i="7"/>
  <c r="Y102" i="7"/>
  <c r="AD102" i="7"/>
  <c r="W102" i="7"/>
  <c r="Z160" i="7"/>
  <c r="AE160" i="7"/>
  <c r="Z91" i="7"/>
  <c r="Z90" i="7" s="1"/>
  <c r="AE91" i="7"/>
  <c r="AE90" i="7" s="1"/>
  <c r="AL160" i="7"/>
  <c r="AL91" i="7"/>
  <c r="AL90" i="7" s="1"/>
  <c r="AO124" i="7"/>
  <c r="AO123" i="7" s="1"/>
  <c r="AF215" i="7"/>
  <c r="AF220" i="7"/>
  <c r="AO160" i="7"/>
  <c r="AJ160" i="7"/>
  <c r="T143" i="7"/>
  <c r="T149" i="7"/>
  <c r="U37" i="7"/>
  <c r="Z37" i="7"/>
  <c r="AE37" i="7"/>
  <c r="Y37" i="7"/>
  <c r="AD37" i="7"/>
  <c r="AN124" i="7"/>
  <c r="AN123" i="7" s="1"/>
  <c r="AQ124" i="7"/>
  <c r="AQ123" i="7" s="1"/>
  <c r="AF197" i="7"/>
  <c r="T125" i="7"/>
  <c r="AF172" i="7"/>
  <c r="AF96" i="7"/>
  <c r="T139" i="7"/>
  <c r="T129" i="7"/>
  <c r="T19" i="7"/>
  <c r="X37" i="7"/>
  <c r="AC37" i="7"/>
  <c r="AK124" i="7"/>
  <c r="AK123" i="7" s="1"/>
  <c r="AP124" i="7"/>
  <c r="AP123" i="7" s="1"/>
  <c r="AJ124" i="7"/>
  <c r="AJ123" i="7" s="1"/>
  <c r="AI37" i="7"/>
  <c r="AN37" i="7"/>
  <c r="AN17" i="7" s="1"/>
  <c r="AF44" i="7"/>
  <c r="AN186" i="7"/>
  <c r="AN185" i="7" s="1"/>
  <c r="T104" i="7"/>
  <c r="U161" i="7"/>
  <c r="T162" i="7"/>
  <c r="AG109" i="7"/>
  <c r="AF109" i="7" s="1"/>
  <c r="AF110" i="7"/>
  <c r="AF19" i="7"/>
  <c r="T38" i="7"/>
  <c r="T170" i="7"/>
  <c r="T96" i="7"/>
  <c r="T103" i="7"/>
  <c r="U115" i="7"/>
  <c r="T116" i="7"/>
  <c r="AF139" i="7"/>
  <c r="AK160" i="7"/>
  <c r="AG161" i="7"/>
  <c r="AF161" i="7" s="1"/>
  <c r="AF162" i="7"/>
  <c r="AQ160" i="7"/>
  <c r="AF85" i="7"/>
  <c r="AF23" i="7"/>
  <c r="T64" i="7"/>
  <c r="U91" i="7"/>
  <c r="T92" i="7"/>
  <c r="W37" i="7"/>
  <c r="W17" i="7" s="1"/>
  <c r="T44" i="7"/>
  <c r="AG115" i="7"/>
  <c r="AF116" i="7"/>
  <c r="X160" i="7"/>
  <c r="AC160" i="7"/>
  <c r="U165" i="7"/>
  <c r="T165" i="7" s="1"/>
  <c r="T166" i="7"/>
  <c r="U109" i="7"/>
  <c r="T109" i="7" s="1"/>
  <c r="T110" i="7"/>
  <c r="T23" i="7"/>
  <c r="AF143" i="7"/>
  <c r="AF166" i="7"/>
  <c r="AF92" i="7"/>
  <c r="AI199" i="7"/>
  <c r="AF199" i="7" s="1"/>
  <c r="AF200" i="7"/>
  <c r="AI222" i="7"/>
  <c r="AF222" i="7" s="1"/>
  <c r="AF223" i="7"/>
  <c r="AF149" i="7"/>
  <c r="AI165" i="7"/>
  <c r="AF165" i="7" s="1"/>
  <c r="AF64" i="7"/>
  <c r="AG103" i="7"/>
  <c r="AF104" i="7"/>
  <c r="AQ102" i="7"/>
  <c r="AI124" i="7"/>
  <c r="AI123" i="7" s="1"/>
  <c r="AF125" i="7"/>
  <c r="AG124" i="7"/>
  <c r="AF129" i="7"/>
  <c r="AF38" i="7"/>
  <c r="AF192" i="7"/>
  <c r="AI210" i="7"/>
  <c r="AF211" i="7"/>
  <c r="AN209" i="7"/>
  <c r="AN208" i="7" s="1"/>
  <c r="T172" i="7"/>
  <c r="T85" i="7"/>
  <c r="AB102" i="7"/>
  <c r="Z124" i="7"/>
  <c r="Z123" i="7" s="1"/>
  <c r="AB37" i="7"/>
  <c r="AB17" i="7" s="1"/>
  <c r="AL124" i="7"/>
  <c r="AL123" i="7" s="1"/>
  <c r="T171" i="7"/>
  <c r="X124" i="7"/>
  <c r="X123" i="7" s="1"/>
  <c r="AC124" i="7"/>
  <c r="AC123" i="7" s="1"/>
  <c r="AG171" i="7"/>
  <c r="AN102" i="7"/>
  <c r="AF188" i="7"/>
  <c r="AE102" i="7"/>
  <c r="X102" i="7"/>
  <c r="AO102" i="7"/>
  <c r="W91" i="7"/>
  <c r="W90" i="7" s="1"/>
  <c r="AB91" i="7"/>
  <c r="AB90" i="7" s="1"/>
  <c r="Y124" i="7"/>
  <c r="Y123" i="7" s="1"/>
  <c r="AD124" i="7"/>
  <c r="AD123" i="7" s="1"/>
  <c r="AN160" i="7"/>
  <c r="AI91" i="7"/>
  <c r="AI90" i="7" s="1"/>
  <c r="AN91" i="7"/>
  <c r="AN90" i="7" s="1"/>
  <c r="AG91" i="7"/>
  <c r="AQ91" i="7"/>
  <c r="AQ90" i="7" s="1"/>
  <c r="AJ37" i="7"/>
  <c r="AO37" i="7"/>
  <c r="AO17" i="7" s="1"/>
  <c r="AO186" i="7"/>
  <c r="AO185" i="7" s="1"/>
  <c r="AQ187" i="7"/>
  <c r="AQ186" i="7" s="1"/>
  <c r="AQ185" i="7" s="1"/>
  <c r="AJ210" i="7"/>
  <c r="AJ209" i="7" s="1"/>
  <c r="AJ208" i="7" s="1"/>
  <c r="AO210" i="7"/>
  <c r="AO209" i="7" s="1"/>
  <c r="AO208" i="7" s="1"/>
  <c r="W160" i="7"/>
  <c r="Y91" i="7"/>
  <c r="Y90" i="7" s="1"/>
  <c r="AD91" i="7"/>
  <c r="AD90" i="7" s="1"/>
  <c r="X91" i="7"/>
  <c r="X90" i="7" s="1"/>
  <c r="AC91" i="7"/>
  <c r="AC90" i="7" s="1"/>
  <c r="W124" i="7"/>
  <c r="W123" i="7" s="1"/>
  <c r="AB124" i="7"/>
  <c r="AB123" i="7" s="1"/>
  <c r="U124" i="7"/>
  <c r="AE124" i="7"/>
  <c r="AE123" i="7" s="1"/>
  <c r="AK91" i="7"/>
  <c r="AK90" i="7" s="1"/>
  <c r="AP91" i="7"/>
  <c r="AP90" i="7" s="1"/>
  <c r="AJ91" i="7"/>
  <c r="AJ90" i="7" s="1"/>
  <c r="AO91" i="7"/>
  <c r="AO90" i="7" s="1"/>
  <c r="AG37" i="7"/>
  <c r="AL37" i="7"/>
  <c r="AL17" i="7" s="1"/>
  <c r="AQ37" i="7"/>
  <c r="AQ17" i="7" s="1"/>
  <c r="AK37" i="7"/>
  <c r="AK17" i="7" s="1"/>
  <c r="AP37" i="7"/>
  <c r="AP17" i="7" s="1"/>
  <c r="AJ186" i="7"/>
  <c r="AJ185" i="7" s="1"/>
  <c r="AL209" i="7"/>
  <c r="AL208" i="7" s="1"/>
  <c r="AQ210" i="7"/>
  <c r="AQ209" i="7" s="1"/>
  <c r="AQ208" i="7" s="1"/>
  <c r="AP160" i="7"/>
  <c r="AB160" i="7"/>
  <c r="AJ102" i="7"/>
  <c r="AK210" i="7"/>
  <c r="AK209" i="7" s="1"/>
  <c r="AK208" i="7" s="1"/>
  <c r="AP210" i="7"/>
  <c r="AP209" i="7" s="1"/>
  <c r="AP208" i="7" s="1"/>
  <c r="AL102" i="7"/>
  <c r="AK187" i="7"/>
  <c r="AK186" i="7" s="1"/>
  <c r="AK185" i="7" s="1"/>
  <c r="AP187" i="7"/>
  <c r="AP186" i="7" s="1"/>
  <c r="AP185" i="7" s="1"/>
  <c r="AC102" i="7"/>
  <c r="Y160" i="7"/>
  <c r="AD160" i="7"/>
  <c r="Z102" i="7"/>
  <c r="S139" i="7"/>
  <c r="R139" i="7"/>
  <c r="Q139" i="7"/>
  <c r="P139" i="7"/>
  <c r="N139" i="7"/>
  <c r="M139" i="7"/>
  <c r="L139" i="7"/>
  <c r="K139" i="7"/>
  <c r="I149" i="7"/>
  <c r="I143" i="7"/>
  <c r="I139" i="7"/>
  <c r="S166" i="7"/>
  <c r="S165" i="7" s="1"/>
  <c r="R166" i="7"/>
  <c r="R165" i="7" s="1"/>
  <c r="Q166" i="7"/>
  <c r="Q165" i="7" s="1"/>
  <c r="P166" i="7"/>
  <c r="P165" i="7" s="1"/>
  <c r="N166" i="7"/>
  <c r="N165" i="7" s="1"/>
  <c r="M166" i="7"/>
  <c r="M165" i="7" s="1"/>
  <c r="L166" i="7"/>
  <c r="L165" i="7" s="1"/>
  <c r="K166" i="7"/>
  <c r="K165" i="7" s="1"/>
  <c r="I166" i="7"/>
  <c r="I165" i="7" s="1"/>
  <c r="S162" i="7"/>
  <c r="S161" i="7" s="1"/>
  <c r="R162" i="7"/>
  <c r="R161" i="7" s="1"/>
  <c r="Q162" i="7"/>
  <c r="Q161" i="7" s="1"/>
  <c r="P162" i="7"/>
  <c r="P161" i="7" s="1"/>
  <c r="N162" i="7"/>
  <c r="N161" i="7" s="1"/>
  <c r="M162" i="7"/>
  <c r="M161" i="7" s="1"/>
  <c r="L162" i="7"/>
  <c r="L161" i="7" s="1"/>
  <c r="K162" i="7"/>
  <c r="K161" i="7" s="1"/>
  <c r="I162" i="7"/>
  <c r="I161" i="7" s="1"/>
  <c r="I172" i="7"/>
  <c r="I171" i="7" s="1"/>
  <c r="I170" i="7" s="1"/>
  <c r="S64" i="7"/>
  <c r="S63" i="7" s="1"/>
  <c r="R64" i="7"/>
  <c r="R63" i="7" s="1"/>
  <c r="Q64" i="7"/>
  <c r="Q63" i="7" s="1"/>
  <c r="P64" i="7"/>
  <c r="P63" i="7" s="1"/>
  <c r="N64" i="7"/>
  <c r="N63" i="7" s="1"/>
  <c r="M64" i="7"/>
  <c r="M63" i="7" s="1"/>
  <c r="L64" i="7"/>
  <c r="L63" i="7" s="1"/>
  <c r="I64" i="7"/>
  <c r="I63" i="7" s="1"/>
  <c r="I85" i="7"/>
  <c r="I76" i="7" s="1"/>
  <c r="S92" i="7"/>
  <c r="R92" i="7"/>
  <c r="Q92" i="7"/>
  <c r="P92" i="7"/>
  <c r="N92" i="7"/>
  <c r="M92" i="7"/>
  <c r="L92" i="7"/>
  <c r="K92" i="7"/>
  <c r="I92" i="7"/>
  <c r="I96" i="7"/>
  <c r="S104" i="7"/>
  <c r="R104" i="7"/>
  <c r="Q104" i="7"/>
  <c r="P104" i="7"/>
  <c r="P103" i="7" s="1"/>
  <c r="N104" i="7"/>
  <c r="N103" i="7" s="1"/>
  <c r="M104" i="7"/>
  <c r="M103" i="7" s="1"/>
  <c r="L104" i="7"/>
  <c r="L103" i="7" s="1"/>
  <c r="K104" i="7"/>
  <c r="K103" i="7" s="1"/>
  <c r="S103" i="7"/>
  <c r="R103" i="7"/>
  <c r="Q103" i="7"/>
  <c r="I104" i="7"/>
  <c r="I103" i="7" s="1"/>
  <c r="S110" i="7"/>
  <c r="R110" i="7"/>
  <c r="R109" i="7" s="1"/>
  <c r="Q110" i="7"/>
  <c r="Q109" i="7" s="1"/>
  <c r="P110" i="7"/>
  <c r="P109" i="7" s="1"/>
  <c r="N110" i="7"/>
  <c r="N109" i="7" s="1"/>
  <c r="M110" i="7"/>
  <c r="M109" i="7" s="1"/>
  <c r="L110" i="7"/>
  <c r="L109" i="7" s="1"/>
  <c r="K110" i="7"/>
  <c r="K109" i="7" s="1"/>
  <c r="S109" i="7"/>
  <c r="I110" i="7"/>
  <c r="I109" i="7" s="1"/>
  <c r="S116" i="7"/>
  <c r="R116" i="7"/>
  <c r="R115" i="7" s="1"/>
  <c r="R114" i="7" s="1"/>
  <c r="Q116" i="7"/>
  <c r="Q115" i="7" s="1"/>
  <c r="Q114" i="7" s="1"/>
  <c r="P116" i="7"/>
  <c r="P115" i="7" s="1"/>
  <c r="P114" i="7" s="1"/>
  <c r="N116" i="7"/>
  <c r="N115" i="7" s="1"/>
  <c r="N114" i="7" s="1"/>
  <c r="M116" i="7"/>
  <c r="M115" i="7" s="1"/>
  <c r="M114" i="7" s="1"/>
  <c r="L116" i="7"/>
  <c r="L115" i="7" s="1"/>
  <c r="L114" i="7" s="1"/>
  <c r="K116" i="7"/>
  <c r="K115" i="7" s="1"/>
  <c r="K114" i="7" s="1"/>
  <c r="S115" i="7"/>
  <c r="S114" i="7" s="1"/>
  <c r="I116" i="7"/>
  <c r="I115" i="7" s="1"/>
  <c r="I114" i="7" s="1"/>
  <c r="S125" i="7"/>
  <c r="R125" i="7"/>
  <c r="Q125" i="7"/>
  <c r="P125" i="7"/>
  <c r="N125" i="7"/>
  <c r="M125" i="7"/>
  <c r="L125" i="7"/>
  <c r="K125" i="7"/>
  <c r="I129" i="7"/>
  <c r="I125" i="7"/>
  <c r="S19" i="7"/>
  <c r="S18" i="7" s="1"/>
  <c r="R19" i="7"/>
  <c r="R18" i="7" s="1"/>
  <c r="Q19" i="7"/>
  <c r="Q18" i="7" s="1"/>
  <c r="P19" i="7"/>
  <c r="P18" i="7" s="1"/>
  <c r="N19" i="7"/>
  <c r="N18" i="7" s="1"/>
  <c r="M19" i="7"/>
  <c r="M18" i="7" s="1"/>
  <c r="L19" i="7"/>
  <c r="L18" i="7" s="1"/>
  <c r="K19" i="7"/>
  <c r="K18" i="7" s="1"/>
  <c r="T137" i="7" l="1"/>
  <c r="AF138" i="7"/>
  <c r="AF137" i="7"/>
  <c r="T138" i="7"/>
  <c r="I138" i="7"/>
  <c r="I137" i="7" s="1"/>
  <c r="AI17" i="7"/>
  <c r="AI16" i="7" s="1"/>
  <c r="AH10" i="15"/>
  <c r="AH10" i="9"/>
  <c r="V10" i="15"/>
  <c r="V10" i="9"/>
  <c r="J10" i="15"/>
  <c r="J10" i="9"/>
  <c r="T62" i="7"/>
  <c r="X17" i="7"/>
  <c r="X16" i="7" s="1"/>
  <c r="AD17" i="7"/>
  <c r="AD16" i="7" s="1"/>
  <c r="AC17" i="7"/>
  <c r="AC16" i="7" s="1"/>
  <c r="Y17" i="7"/>
  <c r="Y16" i="7" s="1"/>
  <c r="AJ17" i="7"/>
  <c r="AJ16" i="7" s="1"/>
  <c r="AE17" i="7"/>
  <c r="AE16" i="7" s="1"/>
  <c r="AF18" i="7"/>
  <c r="AG17" i="7"/>
  <c r="U17" i="7"/>
  <c r="T18" i="7"/>
  <c r="Z17" i="7"/>
  <c r="Z16" i="7" s="1"/>
  <c r="J13" i="7"/>
  <c r="V13" i="7"/>
  <c r="AH13" i="7"/>
  <c r="Z61" i="7"/>
  <c r="AB61" i="7"/>
  <c r="AK61" i="7"/>
  <c r="AN61" i="7"/>
  <c r="AE61" i="7"/>
  <c r="Y61" i="7"/>
  <c r="AO61" i="7"/>
  <c r="AV53" i="7"/>
  <c r="AI61" i="7"/>
  <c r="AJ61" i="7"/>
  <c r="AC61" i="7"/>
  <c r="AU53" i="7"/>
  <c r="AQ61" i="7"/>
  <c r="X61" i="7"/>
  <c r="AP61" i="7"/>
  <c r="AD61" i="7"/>
  <c r="W61" i="7"/>
  <c r="AL61" i="7"/>
  <c r="AN16" i="7"/>
  <c r="AN136" i="7"/>
  <c r="AC136" i="7"/>
  <c r="AQ16" i="7"/>
  <c r="Z136" i="7"/>
  <c r="AO136" i="7"/>
  <c r="AL136" i="7"/>
  <c r="AE136" i="7"/>
  <c r="AK136" i="7"/>
  <c r="AL16" i="7"/>
  <c r="AJ136" i="7"/>
  <c r="X136" i="7"/>
  <c r="W16" i="7"/>
  <c r="AI160" i="7"/>
  <c r="AI136" i="7" s="1"/>
  <c r="R160" i="7"/>
  <c r="AB16" i="7"/>
  <c r="I91" i="7"/>
  <c r="I90" i="7" s="1"/>
  <c r="AP16" i="7"/>
  <c r="U102" i="7"/>
  <c r="T102" i="7" s="1"/>
  <c r="AB136" i="7"/>
  <c r="U123" i="7"/>
  <c r="T123" i="7" s="1"/>
  <c r="T124" i="7"/>
  <c r="AG90" i="7"/>
  <c r="AF90" i="7" s="1"/>
  <c r="AF91" i="7"/>
  <c r="AG170" i="7"/>
  <c r="AF170" i="7" s="1"/>
  <c r="AF171" i="7"/>
  <c r="AG102" i="7"/>
  <c r="AF102" i="7" s="1"/>
  <c r="AF103" i="7"/>
  <c r="I102" i="7"/>
  <c r="I62" i="7"/>
  <c r="AO16" i="7"/>
  <c r="AI186" i="7"/>
  <c r="AG114" i="7"/>
  <c r="AF114" i="7" s="1"/>
  <c r="AF115" i="7"/>
  <c r="U90" i="7"/>
  <c r="T90" i="7" s="1"/>
  <c r="T91" i="7"/>
  <c r="U114" i="7"/>
  <c r="T114" i="7" s="1"/>
  <c r="T115" i="7"/>
  <c r="U160" i="7"/>
  <c r="T160" i="7" s="1"/>
  <c r="T161" i="7"/>
  <c r="AF37" i="7"/>
  <c r="AP136" i="7"/>
  <c r="L102" i="7"/>
  <c r="AK16" i="7"/>
  <c r="AG160" i="7"/>
  <c r="AQ136" i="7"/>
  <c r="AI209" i="7"/>
  <c r="AF210" i="7"/>
  <c r="AG123" i="7"/>
  <c r="AF123" i="7" s="1"/>
  <c r="AF124" i="7"/>
  <c r="T37" i="7"/>
  <c r="AF187" i="7"/>
  <c r="N102" i="7"/>
  <c r="M102" i="7"/>
  <c r="S102" i="7"/>
  <c r="I124" i="7"/>
  <c r="I123" i="7" s="1"/>
  <c r="K160" i="7"/>
  <c r="P160" i="7"/>
  <c r="W136" i="7"/>
  <c r="Q102" i="7"/>
  <c r="R102" i="7"/>
  <c r="M160" i="7"/>
  <c r="L160" i="7"/>
  <c r="AD136" i="7"/>
  <c r="N160" i="7"/>
  <c r="S160" i="7"/>
  <c r="Y136" i="7"/>
  <c r="P102" i="7"/>
  <c r="K102" i="7"/>
  <c r="Q160" i="7"/>
  <c r="I160" i="7"/>
  <c r="H133" i="7"/>
  <c r="H132" i="7"/>
  <c r="H131" i="7"/>
  <c r="H130" i="7"/>
  <c r="S129" i="7"/>
  <c r="S124" i="7" s="1"/>
  <c r="S123" i="7" s="1"/>
  <c r="R129" i="7"/>
  <c r="R124" i="7" s="1"/>
  <c r="R123" i="7" s="1"/>
  <c r="Q129" i="7"/>
  <c r="Q124" i="7" s="1"/>
  <c r="Q123" i="7" s="1"/>
  <c r="P129" i="7"/>
  <c r="P124" i="7" s="1"/>
  <c r="P123" i="7" s="1"/>
  <c r="N129" i="7"/>
  <c r="N124" i="7" s="1"/>
  <c r="N123" i="7" s="1"/>
  <c r="M129" i="7"/>
  <c r="M124" i="7" s="1"/>
  <c r="M123" i="7" s="1"/>
  <c r="L129" i="7"/>
  <c r="L124" i="7" s="1"/>
  <c r="L123" i="7" s="1"/>
  <c r="K129" i="7"/>
  <c r="K124" i="7" s="1"/>
  <c r="H128" i="7"/>
  <c r="H127" i="7"/>
  <c r="H126" i="7"/>
  <c r="H125" i="7"/>
  <c r="H120" i="7"/>
  <c r="H119" i="7"/>
  <c r="H118" i="7"/>
  <c r="H117" i="7"/>
  <c r="H116" i="7"/>
  <c r="H115" i="7"/>
  <c r="H114" i="7"/>
  <c r="H111" i="7"/>
  <c r="H108" i="7"/>
  <c r="H107" i="7"/>
  <c r="H106" i="7"/>
  <c r="H105" i="7"/>
  <c r="H100" i="7"/>
  <c r="H99" i="7"/>
  <c r="H98" i="7"/>
  <c r="H97" i="7"/>
  <c r="S96" i="7"/>
  <c r="S91" i="7" s="1"/>
  <c r="S90" i="7" s="1"/>
  <c r="R96" i="7"/>
  <c r="R91" i="7" s="1"/>
  <c r="R90" i="7" s="1"/>
  <c r="Q96" i="7"/>
  <c r="Q91" i="7" s="1"/>
  <c r="Q90" i="7" s="1"/>
  <c r="P96" i="7"/>
  <c r="P91" i="7" s="1"/>
  <c r="P90" i="7" s="1"/>
  <c r="N96" i="7"/>
  <c r="N91" i="7" s="1"/>
  <c r="N90" i="7" s="1"/>
  <c r="M96" i="7"/>
  <c r="M91" i="7" s="1"/>
  <c r="M90" i="7" s="1"/>
  <c r="L96" i="7"/>
  <c r="L91" i="7" s="1"/>
  <c r="L90" i="7" s="1"/>
  <c r="K96" i="7"/>
  <c r="K91" i="7" s="1"/>
  <c r="K90" i="7" s="1"/>
  <c r="H95" i="7"/>
  <c r="H94" i="7"/>
  <c r="H93" i="7"/>
  <c r="H68" i="7"/>
  <c r="H69" i="7"/>
  <c r="H87" i="7"/>
  <c r="H86" i="7"/>
  <c r="S85" i="7"/>
  <c r="S76" i="7" s="1"/>
  <c r="R85" i="7"/>
  <c r="R76" i="7" s="1"/>
  <c r="Q85" i="7"/>
  <c r="Q76" i="7" s="1"/>
  <c r="P85" i="7"/>
  <c r="P76" i="7" s="1"/>
  <c r="N85" i="7"/>
  <c r="N76" i="7" s="1"/>
  <c r="M85" i="7"/>
  <c r="M76" i="7" s="1"/>
  <c r="L85" i="7"/>
  <c r="L76" i="7" s="1"/>
  <c r="K85" i="7"/>
  <c r="H83" i="7"/>
  <c r="H81" i="7"/>
  <c r="H67" i="7"/>
  <c r="H66" i="7"/>
  <c r="H65" i="7"/>
  <c r="H63" i="7"/>
  <c r="K76" i="7" l="1"/>
  <c r="H76" i="7" s="1"/>
  <c r="T17" i="7"/>
  <c r="AF17" i="7"/>
  <c r="AG16" i="7"/>
  <c r="U16" i="7"/>
  <c r="H28" i="5"/>
  <c r="I28" i="5"/>
  <c r="AF16" i="7"/>
  <c r="T16" i="7"/>
  <c r="H27" i="5"/>
  <c r="Z12" i="7"/>
  <c r="I136" i="7"/>
  <c r="AB12" i="7"/>
  <c r="AI12" i="7"/>
  <c r="AD12" i="7"/>
  <c r="X12" i="7"/>
  <c r="P62" i="7"/>
  <c r="P61" i="7" s="1"/>
  <c r="M62" i="7"/>
  <c r="M61" i="7" s="1"/>
  <c r="R62" i="7"/>
  <c r="R61" i="7" s="1"/>
  <c r="I61" i="7"/>
  <c r="U61" i="7"/>
  <c r="T61" i="7" s="1"/>
  <c r="AJ12" i="7"/>
  <c r="N62" i="7"/>
  <c r="N61" i="7" s="1"/>
  <c r="S62" i="7"/>
  <c r="S61" i="7" s="1"/>
  <c r="Y12" i="7"/>
  <c r="W12" i="7"/>
  <c r="I27" i="5"/>
  <c r="AG61" i="7"/>
  <c r="AE12" i="7"/>
  <c r="AC12" i="7"/>
  <c r="AL12" i="7"/>
  <c r="AN12" i="7"/>
  <c r="L62" i="7"/>
  <c r="L61" i="7" s="1"/>
  <c r="Q62" i="7"/>
  <c r="Q61" i="7" s="1"/>
  <c r="AP12" i="7"/>
  <c r="AQ12" i="7"/>
  <c r="AO12" i="7"/>
  <c r="AK12" i="7"/>
  <c r="U136" i="7"/>
  <c r="AI208" i="7"/>
  <c r="AF208" i="7" s="1"/>
  <c r="AF209" i="7"/>
  <c r="AF160" i="7"/>
  <c r="AG136" i="7"/>
  <c r="AI185" i="7"/>
  <c r="AF185" i="7" s="1"/>
  <c r="AF186" i="7"/>
  <c r="H129" i="7"/>
  <c r="K123" i="7"/>
  <c r="H123" i="7" s="1"/>
  <c r="H124" i="7"/>
  <c r="H110" i="7"/>
  <c r="H109" i="7"/>
  <c r="H85" i="7"/>
  <c r="H92" i="7"/>
  <c r="H96" i="7"/>
  <c r="H104" i="7"/>
  <c r="H64" i="7"/>
  <c r="AQ10" i="15" l="1"/>
  <c r="AQ10" i="9"/>
  <c r="AP10" i="15"/>
  <c r="AP10" i="9"/>
  <c r="AO10" i="15"/>
  <c r="AO10" i="9"/>
  <c r="AN10" i="15"/>
  <c r="AN10" i="9"/>
  <c r="AL10" i="15"/>
  <c r="AL10" i="9"/>
  <c r="AK10" i="15"/>
  <c r="AK10" i="9"/>
  <c r="AJ10" i="15"/>
  <c r="AJ10" i="9"/>
  <c r="AI10" i="15"/>
  <c r="AI10" i="9"/>
  <c r="AE10" i="15"/>
  <c r="AE10" i="9"/>
  <c r="AD10" i="15"/>
  <c r="AD10" i="9"/>
  <c r="AC10" i="15"/>
  <c r="AC10" i="9"/>
  <c r="AB10" i="15"/>
  <c r="AB10" i="9"/>
  <c r="Z10" i="15"/>
  <c r="Z10" i="9"/>
  <c r="Y10" i="15"/>
  <c r="Y10" i="9"/>
  <c r="X10" i="15"/>
  <c r="X10" i="9"/>
  <c r="W10" i="15"/>
  <c r="W10" i="9"/>
  <c r="I12" i="7"/>
  <c r="I10" i="15" s="1"/>
  <c r="K62" i="7"/>
  <c r="H62" i="7" s="1"/>
  <c r="AJ11" i="7"/>
  <c r="X11" i="7"/>
  <c r="AH11" i="7"/>
  <c r="V11" i="7"/>
  <c r="U12" i="7"/>
  <c r="AG12" i="7"/>
  <c r="AF61" i="7"/>
  <c r="Y11" i="7"/>
  <c r="AK11" i="7"/>
  <c r="T136" i="7"/>
  <c r="AF136" i="7"/>
  <c r="H103" i="7"/>
  <c r="H102" i="7"/>
  <c r="H91" i="7"/>
  <c r="H90" i="7"/>
  <c r="K61" i="7" l="1"/>
  <c r="H61" i="7" s="1"/>
  <c r="AG10" i="15"/>
  <c r="AG10" i="9"/>
  <c r="U10" i="15"/>
  <c r="U10" i="9"/>
  <c r="AF12" i="7"/>
  <c r="AG11" i="7"/>
  <c r="T12" i="7"/>
  <c r="U11" i="7"/>
  <c r="L143" i="7"/>
  <c r="H146" i="7"/>
  <c r="H27" i="7"/>
  <c r="H39" i="7"/>
  <c r="H40" i="7"/>
  <c r="AF10" i="15" l="1"/>
  <c r="AF10" i="9"/>
  <c r="T10" i="15"/>
  <c r="T10" i="9"/>
  <c r="T16" i="9"/>
  <c r="T48" i="9" l="1"/>
  <c r="I32" i="5" l="1"/>
  <c r="G32" i="5" l="1"/>
  <c r="H31" i="5" s="1"/>
  <c r="H32" i="5" l="1"/>
  <c r="I31" i="5" s="1"/>
  <c r="T17" i="9"/>
  <c r="S44" i="7" l="1"/>
  <c r="S37" i="7" s="1"/>
  <c r="S17" i="7" s="1"/>
  <c r="R44" i="7"/>
  <c r="R37" i="7" s="1"/>
  <c r="R17" i="7" s="1"/>
  <c r="Q44" i="7"/>
  <c r="Q37" i="7" s="1"/>
  <c r="P44" i="7"/>
  <c r="P37" i="7" s="1"/>
  <c r="P17" i="7" s="1"/>
  <c r="N44" i="7"/>
  <c r="N37" i="7" s="1"/>
  <c r="N17" i="7" s="1"/>
  <c r="M44" i="7"/>
  <c r="M37" i="7" s="1"/>
  <c r="L44" i="7"/>
  <c r="L37" i="7" s="1"/>
  <c r="K44" i="7"/>
  <c r="K37" i="7" s="1"/>
  <c r="K17" i="7" s="1"/>
  <c r="H46" i="7"/>
  <c r="AT49" i="7" s="1"/>
  <c r="H45" i="7"/>
  <c r="AT48" i="7" s="1"/>
  <c r="H43" i="7"/>
  <c r="AT46" i="7" s="1"/>
  <c r="H42" i="7"/>
  <c r="AT45" i="7" s="1"/>
  <c r="H41" i="7"/>
  <c r="AT44" i="7" s="1"/>
  <c r="H28" i="7"/>
  <c r="H25" i="7"/>
  <c r="H24" i="7"/>
  <c r="H22" i="7"/>
  <c r="H21" i="7"/>
  <c r="H20" i="7"/>
  <c r="I188" i="7"/>
  <c r="K188" i="7"/>
  <c r="L188" i="7"/>
  <c r="M188" i="7"/>
  <c r="N188" i="7"/>
  <c r="H189" i="7"/>
  <c r="H190" i="7"/>
  <c r="H191" i="7"/>
  <c r="I192" i="7"/>
  <c r="K192" i="7"/>
  <c r="L192" i="7"/>
  <c r="M192" i="7"/>
  <c r="N192" i="7"/>
  <c r="H193" i="7"/>
  <c r="H194" i="7"/>
  <c r="H195" i="7"/>
  <c r="H196" i="7"/>
  <c r="I197" i="7"/>
  <c r="K197" i="7"/>
  <c r="L197" i="7"/>
  <c r="M197" i="7"/>
  <c r="N197" i="7"/>
  <c r="H198" i="7"/>
  <c r="L17" i="7" l="1"/>
  <c r="L16" i="7" s="1"/>
  <c r="Q17" i="7"/>
  <c r="Q16" i="7" s="1"/>
  <c r="M17" i="7"/>
  <c r="M16" i="7" s="1"/>
  <c r="R16" i="7"/>
  <c r="N16" i="7"/>
  <c r="S16" i="7"/>
  <c r="P16" i="7"/>
  <c r="H38" i="7"/>
  <c r="L187" i="7"/>
  <c r="H19" i="7"/>
  <c r="H23" i="7"/>
  <c r="H44" i="7"/>
  <c r="H192" i="7"/>
  <c r="H197" i="7"/>
  <c r="K187" i="7"/>
  <c r="N187" i="7"/>
  <c r="H188" i="7"/>
  <c r="M187" i="7"/>
  <c r="I187" i="7"/>
  <c r="K16" i="7" l="1"/>
  <c r="H16" i="7" s="1"/>
  <c r="H17" i="7"/>
  <c r="H37" i="7"/>
  <c r="H18" i="7"/>
  <c r="H187" i="7"/>
  <c r="S172" i="7" l="1"/>
  <c r="S171" i="7" s="1"/>
  <c r="S170" i="7" s="1"/>
  <c r="R172" i="7"/>
  <c r="R171" i="7" s="1"/>
  <c r="R170" i="7" s="1"/>
  <c r="Q172" i="7"/>
  <c r="Q171" i="7" s="1"/>
  <c r="Q170" i="7" s="1"/>
  <c r="P172" i="7"/>
  <c r="P171" i="7" s="1"/>
  <c r="P170" i="7" s="1"/>
  <c r="N172" i="7"/>
  <c r="N171" i="7" s="1"/>
  <c r="N170" i="7" s="1"/>
  <c r="M172" i="7"/>
  <c r="M171" i="7" s="1"/>
  <c r="M170" i="7" s="1"/>
  <c r="L172" i="7"/>
  <c r="L171" i="7" s="1"/>
  <c r="L170" i="7" s="1"/>
  <c r="K172" i="7"/>
  <c r="K171" i="7" s="1"/>
  <c r="S149" i="7"/>
  <c r="R149" i="7"/>
  <c r="Q149" i="7"/>
  <c r="P149" i="7"/>
  <c r="N149" i="7"/>
  <c r="N138" i="7" s="1"/>
  <c r="M149" i="7"/>
  <c r="L149" i="7"/>
  <c r="L138" i="7" s="1"/>
  <c r="L137" i="7" s="1"/>
  <c r="K149" i="7"/>
  <c r="S143" i="7"/>
  <c r="R143" i="7"/>
  <c r="R138" i="7" s="1"/>
  <c r="Q143" i="7"/>
  <c r="Q138" i="7" s="1"/>
  <c r="P143" i="7"/>
  <c r="P138" i="7" s="1"/>
  <c r="N137" i="7"/>
  <c r="M143" i="7"/>
  <c r="M138" i="7" s="1"/>
  <c r="K143" i="7"/>
  <c r="K138" i="7" l="1"/>
  <c r="S138" i="7"/>
  <c r="S137" i="7" s="1"/>
  <c r="S136" i="7" s="1"/>
  <c r="S12" i="7" s="1"/>
  <c r="K137" i="7"/>
  <c r="N136" i="7"/>
  <c r="N12" i="7" s="1"/>
  <c r="L136" i="7"/>
  <c r="L12" i="7" s="1"/>
  <c r="K170" i="7"/>
  <c r="H151" i="7"/>
  <c r="AT29" i="7" s="1"/>
  <c r="H150" i="7"/>
  <c r="H148" i="7"/>
  <c r="H147" i="7"/>
  <c r="AT25" i="7" s="1"/>
  <c r="H145" i="7"/>
  <c r="H144" i="7"/>
  <c r="AT22" i="7" s="1"/>
  <c r="H142" i="7"/>
  <c r="AT20" i="7" s="1"/>
  <c r="H141" i="7"/>
  <c r="AT19" i="7" s="1"/>
  <c r="H140" i="7"/>
  <c r="AT18" i="7" s="1"/>
  <c r="H174" i="7"/>
  <c r="H173" i="7"/>
  <c r="H168" i="7"/>
  <c r="H167" i="7"/>
  <c r="H164" i="7"/>
  <c r="H163" i="7"/>
  <c r="T43" i="9"/>
  <c r="T30" i="9"/>
  <c r="T28" i="9"/>
  <c r="T27" i="9"/>
  <c r="T25" i="9"/>
  <c r="T23" i="9"/>
  <c r="T22" i="9"/>
  <c r="T19" i="9"/>
  <c r="T18" i="9"/>
  <c r="T15" i="9"/>
  <c r="H138" i="7" l="1"/>
  <c r="S10" i="15"/>
  <c r="S10" i="9"/>
  <c r="N10" i="15"/>
  <c r="N10" i="9"/>
  <c r="L10" i="15"/>
  <c r="L10" i="9"/>
  <c r="AT26" i="7"/>
  <c r="Q137" i="7"/>
  <c r="Q136" i="7" s="1"/>
  <c r="Q12" i="7" s="1"/>
  <c r="P137" i="7"/>
  <c r="P136" i="7" s="1"/>
  <c r="P12" i="7" s="1"/>
  <c r="R137" i="7"/>
  <c r="R136" i="7" s="1"/>
  <c r="R12" i="7" s="1"/>
  <c r="M137" i="7"/>
  <c r="M136" i="7" s="1"/>
  <c r="M12" i="7" s="1"/>
  <c r="AT43" i="7"/>
  <c r="AT42" i="7"/>
  <c r="AT28" i="7"/>
  <c r="L11" i="7"/>
  <c r="AT23" i="7"/>
  <c r="AT24" i="7"/>
  <c r="K136" i="7"/>
  <c r="K12" i="7" s="1"/>
  <c r="H172" i="7"/>
  <c r="H166" i="7"/>
  <c r="H162" i="7"/>
  <c r="I25" i="5"/>
  <c r="H149" i="7"/>
  <c r="H139" i="7"/>
  <c r="H25" i="5"/>
  <c r="R10" i="15" l="1"/>
  <c r="R10" i="9"/>
  <c r="Q10" i="15"/>
  <c r="Q10" i="9"/>
  <c r="P10" i="15"/>
  <c r="P10" i="9"/>
  <c r="M10" i="15"/>
  <c r="M10" i="9"/>
  <c r="K10" i="15"/>
  <c r="K10" i="9"/>
  <c r="AT53" i="7"/>
  <c r="M11" i="7"/>
  <c r="H137" i="7"/>
  <c r="H13" i="9"/>
  <c r="I9" i="9"/>
  <c r="I10" i="9" s="1"/>
  <c r="AH8" i="9"/>
  <c r="AI13" i="7"/>
  <c r="AJ8" i="9"/>
  <c r="AJ13" i="7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5" s="1"/>
  <c r="I11" i="7"/>
  <c r="AK8" i="9"/>
  <c r="J11" i="7"/>
  <c r="Y8" i="9"/>
  <c r="X8" i="9"/>
  <c r="U8" i="9"/>
  <c r="AG8" i="9"/>
  <c r="H143" i="7"/>
  <c r="H171" i="7"/>
  <c r="H170" i="7"/>
  <c r="H161" i="7"/>
  <c r="H165" i="7"/>
  <c r="G28" i="5" s="1"/>
  <c r="I13" i="7" l="1"/>
  <c r="AF13" i="7"/>
  <c r="AD13" i="7"/>
  <c r="G27" i="5"/>
  <c r="G25" i="5"/>
  <c r="H160" i="7"/>
  <c r="H136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02" i="7"/>
  <c r="H201" i="7"/>
  <c r="N200" i="7"/>
  <c r="N199" i="7" s="1"/>
  <c r="N186" i="7" s="1"/>
  <c r="N185" i="7" s="1"/>
  <c r="M200" i="7"/>
  <c r="M199" i="7" s="1"/>
  <c r="M186" i="7" s="1"/>
  <c r="M185" i="7" s="1"/>
  <c r="L200" i="7"/>
  <c r="L199" i="7" s="1"/>
  <c r="L186" i="7" s="1"/>
  <c r="L185" i="7" s="1"/>
  <c r="K200" i="7"/>
  <c r="K199" i="7" s="1"/>
  <c r="K186" i="7" s="1"/>
  <c r="K185" i="7" s="1"/>
  <c r="I200" i="7"/>
  <c r="I199" i="7" s="1"/>
  <c r="I186" i="7" s="1"/>
  <c r="H186" i="7" l="1"/>
  <c r="I185" i="7"/>
  <c r="H185" i="7" s="1"/>
  <c r="H199" i="7"/>
  <c r="H200" i="7"/>
  <c r="N28" i="5" l="1"/>
  <c r="J28" i="5"/>
  <c r="O28" i="5"/>
  <c r="L28" i="5"/>
  <c r="K28" i="5"/>
  <c r="P28" i="5"/>
  <c r="M28" i="5"/>
  <c r="R28" i="5"/>
  <c r="Q28" i="5"/>
  <c r="B9" i="9" l="1"/>
  <c r="H225" i="7"/>
  <c r="H224" i="7"/>
  <c r="N223" i="7"/>
  <c r="M223" i="7"/>
  <c r="L223" i="7"/>
  <c r="K223" i="7"/>
  <c r="I223" i="7"/>
  <c r="H221" i="7"/>
  <c r="N220" i="7"/>
  <c r="M220" i="7"/>
  <c r="L220" i="7"/>
  <c r="K220" i="7"/>
  <c r="I220" i="7"/>
  <c r="H219" i="7"/>
  <c r="H218" i="7"/>
  <c r="H217" i="7"/>
  <c r="H216" i="7"/>
  <c r="N215" i="7"/>
  <c r="M215" i="7"/>
  <c r="L215" i="7"/>
  <c r="K215" i="7"/>
  <c r="I215" i="7"/>
  <c r="H214" i="7"/>
  <c r="H213" i="7"/>
  <c r="H212" i="7"/>
  <c r="N211" i="7"/>
  <c r="M211" i="7"/>
  <c r="L211" i="7"/>
  <c r="K211" i="7"/>
  <c r="I211" i="7"/>
  <c r="I24" i="5" l="1"/>
  <c r="I23" i="5" s="1"/>
  <c r="I29" i="5" s="1"/>
  <c r="I222" i="7"/>
  <c r="N222" i="7"/>
  <c r="L222" i="7"/>
  <c r="M222" i="7"/>
  <c r="K222" i="7"/>
  <c r="H10" i="9"/>
  <c r="H23" i="5"/>
  <c r="H29" i="5" s="1"/>
  <c r="L210" i="7"/>
  <c r="M210" i="7"/>
  <c r="N210" i="7"/>
  <c r="H220" i="7"/>
  <c r="I210" i="7"/>
  <c r="H215" i="7"/>
  <c r="H211" i="7"/>
  <c r="H223" i="7"/>
  <c r="K210" i="7"/>
  <c r="B12" i="7"/>
  <c r="I37" i="5"/>
  <c r="H37" i="5"/>
  <c r="T13" i="7" l="1"/>
  <c r="M209" i="7"/>
  <c r="M208" i="7" s="1"/>
  <c r="I209" i="7"/>
  <c r="I208" i="7" s="1"/>
  <c r="H13" i="7"/>
  <c r="H222" i="7"/>
  <c r="K209" i="7"/>
  <c r="K208" i="7" s="1"/>
  <c r="N209" i="7"/>
  <c r="N208" i="7" s="1"/>
  <c r="L209" i="7"/>
  <c r="L208" i="7" s="1"/>
  <c r="G23" i="5"/>
  <c r="H40" i="5"/>
  <c r="H210" i="7"/>
  <c r="H209" i="7" l="1"/>
  <c r="H208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6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<sst xmlns="http://schemas.openxmlformats.org/spreadsheetml/2006/main" count="713" uniqueCount="308">
  <si>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</si>
  <si>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</si>
  <si>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</si>
  <si>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</si>
  <si>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</si>
  <si>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</si>
  <si>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</si>
  <si>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</si>
  <si>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</si>
  <si>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</si>
  <si>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</si>
  <si>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</si>
  <si>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</si>
  <si>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</si>
  <si>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</si>
  <si>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</si>
  <si>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</si>
  <si>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</si>
  <si>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</si>
  <si>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</si>
  <si>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</si>
  <si>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</si>
  <si>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</si>
  <si>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</si>
  <si>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</si>
  <si>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</si>
  <si>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</si>
  <si>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</si>
  <si>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</si>
  <si>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</si>
  <si>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</si>
  <si>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</si>
  <si>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</si>
  <si>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</si>
  <si>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</si>
  <si>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</si>
  <si>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</si>
  <si>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</si>
  <si>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</si>
  <si>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</si>
  <si>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</si>
  <si>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</si>
  <si>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</si>
  <si>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</si>
  <si>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</si>
  <si>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</si>
  <si>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</si>
  <si>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</si>
  <si>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</si>
  <si>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</si>
  <si>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</si>
  <si>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</si>
  <si>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</si>
  <si>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</si>
  <si>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</si>
  <si>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</si>
  <si>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</si>
  <si>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</si>
  <si>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</si>
  <si>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</si>
  <si>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</si>
  <si>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</si>
  <si>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</si>
  <si>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</si>
  <si>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</si>
  <si>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</si>
  <si>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</si>
  <si>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</si>
  <si>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</si>
  <si>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</si>
  <si>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</si>
  <si>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</si>
  <si>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</si>
  <si>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</si>
  <si>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</si>
  <si>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</si>
  <si>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</si>
  <si>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</si>
  <si>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</si>
  <si>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</si>
  <si>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</si>
  <si>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Brojčani dio Financijskog plana, tzv. Opći dio, kratki je prikaz svih planiranih prihoda i primitaka te rashoda i izdataka, sumiranih iz ostalih radnih listova.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</si>
  <si>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</si>
  <si>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</si>
  <si>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</si>
  <si>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</si>
  <si>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</si>
  <si>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</si>
  <si>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</si>
  <si>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</si>
  <si>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</si>
  <si>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</si>
  <si>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</si>
  <si>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</si>
  <si>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</si>
  <si>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</si>
  <si>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</si>
  <si>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</si>
  <si>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</si>
  <si>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</si>
  <si>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</si>
  <si>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</si>
  <si>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</si>
  <si>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</si>
  <si>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</si>
  <si>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</si>
  <si>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</si>
  <si>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</si>
  <si>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</si>
  <si>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</si>
  <si>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</si>
  <si>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</si>
  <si>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</si>
  <si>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</si>
  <si>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</si>
  <si>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</si>
  <si>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</si>
  <si>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</si>
  <si>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</si>
  <si>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</si>
  <si>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</si>
  <si>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</si>
  <si>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</si>
  <si>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</si>
  <si>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</si>
  <si>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</si>
  <si>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</si>
  <si>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</si>
  <si>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</si>
  <si>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</si>
  <si>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</si>
  <si>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</si>
  <si>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</si>
  <si>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</si>
  <si>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</si>
  <si>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</si>
  <si>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</si>
  <si>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</si>
  <si>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ZAKONSKI STANDARD JAVNIH USTANOVA OŠ</t>
  </si>
  <si>
    <t>Kontrola po kontima</t>
  </si>
  <si>
    <t>U gornjem lijevom kutu, upisuje se puni naziv ustanove, tijelo koje donosi Financijski plan te klasifikacijska oznaka i urudžbeni broj.</t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</si>
  <si>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</si>
  <si>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</si>
  <si>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</si>
  <si>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</si>
  <si>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</si>
  <si>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</si>
  <si>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</si>
  <si>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</si>
  <si>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</si>
  <si>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</si>
  <si>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</si>
  <si>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</si>
  <si>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</si>
  <si>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</si>
  <si>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</si>
  <si>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</si>
  <si>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</si>
  <si>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UPUTE ZA IZRADU PRIJEDLOGA 
FINANCIJSKOG PLANA USTANOVE
 ZA 2018. I PROJEKCIJE ZA 2019. I 2020. GODINU</t>
  </si>
  <si>
    <t xml:space="preserve"> ZA 2018. I PROJEKCIJA PLANA ZA 2019. I 2020. GODINU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</si>
  <si>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</si>
  <si>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</si>
  <si>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</si>
  <si>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</si>
  <si>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</si>
  <si>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</si>
  <si>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</si>
  <si>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</si>
  <si>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</si>
  <si>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</si>
  <si>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</si>
  <si>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</si>
  <si>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</si>
  <si>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</si>
  <si>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</si>
  <si>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</si>
  <si>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</si>
  <si>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</si>
  <si>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</si>
  <si>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</si>
  <si>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</si>
  <si>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</si>
  <si>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</si>
  <si>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</si>
  <si>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</si>
  <si>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</si>
  <si>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</si>
  <si>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</si>
  <si>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</si>
  <si>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</si>
  <si>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</si>
  <si>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</si>
  <si>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</si>
  <si>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</si>
  <si>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</si>
  <si>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</si>
  <si>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</si>
  <si>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</si>
  <si>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</si>
  <si>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</si>
  <si>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</si>
  <si>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</si>
  <si>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</si>
  <si>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</si>
  <si>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</si>
  <si>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</si>
  <si>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</si>
  <si>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</si>
  <si>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</si>
  <si>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</si>
  <si>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</si>
  <si>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</si>
  <si>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</si>
  <si>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</si>
  <si>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</si>
  <si>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</si>
  <si>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</si>
  <si>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</si>
  <si>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</si>
  <si>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</si>
  <si>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</si>
  <si>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</si>
  <si>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</si>
  <si>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</si>
  <si>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</si>
  <si>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</si>
  <si>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</si>
  <si>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</si>
  <si>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</si>
  <si>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</si>
  <si>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</si>
  <si>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</si>
  <si>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</si>
  <si>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</si>
  <si>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</si>
  <si>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</si>
  <si>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</si>
  <si>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</si>
  <si>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</si>
  <si>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</si>
  <si>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</si>
  <si>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</si>
  <si>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</si>
  <si>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</si>
  <si>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</si>
  <si>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</si>
  <si>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</si>
  <si>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</si>
  <si>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</si>
  <si>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</si>
  <si>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</si>
  <si>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</si>
  <si>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</si>
  <si>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</si>
  <si>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</si>
  <si>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</si>
  <si>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</si>
  <si>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</si>
  <si>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</si>
  <si>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</si>
  <si>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</si>
  <si>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</si>
  <si>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</si>
  <si>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</si>
  <si>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</si>
  <si>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</si>
  <si>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</si>
  <si>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</si>
  <si>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</si>
  <si>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</si>
  <si>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</si>
  <si>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</si>
  <si>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</si>
  <si>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</si>
  <si>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</si>
  <si>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</si>
  <si>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</si>
  <si>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t>Sažetak je kratki prikaz cjelokupnog Plana ustanove zajedno sa svim osnovnim podacima o ustanovi kao i tijelu i propisima koji isti donose.</t>
  </si>
  <si>
    <r>
      <t xml:space="preserve">Za potrebe izrade konsolidiranog proračuna, ustanova je </t>
    </r>
    <r>
      <rPr>
        <b/>
        <i/>
        <sz val="12"/>
        <rFont val="Arial"/>
        <family val="2"/>
        <charset val="238"/>
      </rPr>
      <t>nadležnom upravnom odjelu dužna dostaviti ovjereni Financijski plan ustanove</t>
    </r>
    <r>
      <rPr>
        <i/>
        <sz val="12"/>
        <rFont val="Arial"/>
        <family val="2"/>
        <charset val="238"/>
      </rPr>
      <t xml:space="preserve"> koji se sastoji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plana za 2018. godinu na 3. razini konta, a projekcije za 2019. i 2020. godinu na 2. razini konta </t>
    </r>
    <r>
      <rPr>
        <b/>
        <i/>
        <sz val="12"/>
        <rFont val="Arial"/>
        <family val="2"/>
        <charset val="238"/>
      </rPr>
      <t>(plavo označeni radni list)</t>
    </r>
    <r>
      <rPr>
        <i/>
        <sz val="12"/>
        <rFont val="Arial"/>
        <family val="2"/>
        <charset val="238"/>
      </rPr>
      <t xml:space="preserve">,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rashodi i izdaci plana za 2018. godinu moraju biti na 3. razini konta, a projekcije za 2019. i 2020. godinu na 2. razini konta (</t>
    </r>
    <r>
      <rPr>
        <b/>
        <i/>
        <sz val="12"/>
        <rFont val="Arial"/>
        <family val="2"/>
        <charset val="238"/>
      </rPr>
      <t>stoga se iznosi popunjavaju u bijeloj boji</t>
    </r>
    <r>
      <rPr>
        <i/>
        <sz val="12"/>
        <rFont val="Arial"/>
        <family val="2"/>
        <charset val="238"/>
      </rPr>
      <t>).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</si>
  <si>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</si>
  <si>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Pritom je važno pripaziti na izvore financiranja koji su razrađeni po stupcima, kao i na PROGRAMSKU KLASIFIKACIJU - programe i aktivnosti.</t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</si>
  <si>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konta, a projekcija na 2. razini konta, te ujedno služi kao original za donošenje Financijskog plana ustanove.
</t>
    </r>
  </si>
  <si>
    <r>
      <t xml:space="preserve">Temeljem čl. 39. Zakona o proračunu, Financijski plan za iduću proračunsku godinu donosi se na razini podskupine ekonomske klasifikacije (3. razina konta), a projekcije na razini skupine ekonomske klasifikacije (2. razina konta), stoga da bismo zadovoljili formu, 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</si>
  <si>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 u prijedlogu plana za 2018. godinu te projekcijama planova za 2019. i 2020. godinu, pazeći pritom na izvore financiranja koji su razrađeni po stupcima, za svaku godinu zasebno. Crveno označeni iznosi, automatski se sumiraju u prethodno navedeni radni list - 2. Plan prihoda i primitaka, kao i u Sažetak Financijskog plana.
</t>
    </r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</si>
  <si>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proračuna, već se proračun uravnotežuje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</si>
  <si>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</si>
  <si>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r>
      <t xml:space="preserve">Stoga je kroz žuto označena polja potrebno isplanirati rashode i izdatke u prijedlogu plana za 2018. godinu te projekcijama planova za 2019. i 2020. godinu, međutim </t>
    </r>
    <r>
      <rPr>
        <b/>
        <i/>
        <sz val="12"/>
        <color rgb="FF000000"/>
        <rFont val="Arial"/>
        <family val="2"/>
        <charset val="238"/>
      </rPr>
      <t>iznosi u projekcijama biti će u bijeloj boji</t>
    </r>
    <r>
      <rPr>
        <sz val="12"/>
        <color rgb="FF000000"/>
        <rFont val="Arial"/>
        <family val="2"/>
        <charset val="238"/>
      </rPr>
      <t>, tako da će biti vidljivi isključivo iznosi na 2. razini konta. Time će biti zadovoljena forma regulirana Zakonom, a Županija će dobiti prijeko potrebne podatke o rashodima i izdacima na 3. razini konta.</t>
    </r>
    <r>
      <rPr>
        <b/>
        <i/>
        <sz val="12"/>
        <color rgb="FF000000"/>
        <rFont val="Arial"/>
        <family val="2"/>
        <charset val="238"/>
      </rPr>
      <t xml:space="preserve"> 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</si>
  <si>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za trogodišnje razdoblje.
</t>
    </r>
  </si>
  <si>
    <t>Subvencije trgovačkim društvima, zadrugama, poljoprivrednicima i obrtnicima iz EU sredstava</t>
  </si>
  <si>
    <t>Rashodi za nabavu neproizvedene dugotrajne imovine</t>
  </si>
  <si>
    <t>Nematerijalna imovina</t>
  </si>
  <si>
    <t>Naknade građanima i kućanstvima na temelju osiguranja i druge naknade</t>
  </si>
  <si>
    <t>Ostale naknade građanima i kućanstvima iz proračuna</t>
  </si>
  <si>
    <t>Program: 1240</t>
  </si>
  <si>
    <t>A124001</t>
  </si>
  <si>
    <t>K124001</t>
  </si>
  <si>
    <t>T124001</t>
  </si>
  <si>
    <t>URBROJ:</t>
  </si>
  <si>
    <t xml:space="preserve">Kao i kod prihoda i primitaka, da bi se zadovoljila zakonska odredba čl. 39. Zakona o prorčaunu, rashodi i izdaci plana za 2018. godinu donose se na 3. razini konta, dok se projekcije za 2019. i 2020. godinu donose isključivo na 2. razini konta.
</t>
  </si>
  <si>
    <t>FINANCIJSKI PLAN</t>
  </si>
  <si>
    <t>SREDNJA ŠKOLA LUDBREG</t>
  </si>
  <si>
    <t>SREDNJE ŠKOLE LUDBREG</t>
  </si>
  <si>
    <t xml:space="preserve">Ludbregu </t>
  </si>
  <si>
    <t>400-02/17-01/1</t>
  </si>
  <si>
    <t>08.12.2017.</t>
  </si>
  <si>
    <t>Ivana Havaić Marković</t>
  </si>
  <si>
    <t>2186-86-06-17-2</t>
  </si>
  <si>
    <t xml:space="preserve">        Temeljem odredbi članka 6.stavak 3. Zakona o proračunu ("Narodne novine" broj 87/08,136/12,15/15) te članka 56. Statuta  Srednje škole Ludbreg                               Školski Odbor Srednje škole Ludbreg dana 08.12.2017. godine, d o n o s 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</si>
</sst>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7" fillId="0" borderId="0"/>
  </cellStyleXfs>
  <cellXfs count="647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54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63" fillId="0" borderId="6" xfId="3" applyNumberFormat="1" applyFont="1" applyFill="1" applyBorder="1" applyAlignment="1" applyProtection="1">
      <alignment horizontal="right" vertical="center"/>
    </xf>
    <xf numFmtId="4" fontId="63" fillId="0" borderId="0" xfId="3" applyNumberFormat="1" applyFont="1" applyFill="1" applyBorder="1" applyAlignment="1" applyProtection="1">
      <alignment horizontal="right" vertical="center"/>
    </xf>
    <xf numFmtId="4" fontId="63" fillId="0" borderId="8" xfId="3" applyNumberFormat="1" applyFont="1" applyFill="1" applyBorder="1" applyAlignment="1" applyProtection="1">
      <alignment horizontal="right" vertical="center"/>
    </xf>
    <xf numFmtId="4" fontId="63" fillId="0" borderId="54" xfId="3" applyNumberFormat="1" applyFont="1" applyFill="1" applyBorder="1" applyAlignment="1" applyProtection="1">
      <alignment horizontal="right" vertical="center"/>
    </xf>
    <xf numFmtId="4" fontId="63" fillId="0" borderId="16" xfId="3" applyNumberFormat="1" applyFont="1" applyFill="1" applyBorder="1" applyAlignment="1" applyProtection="1">
      <alignment horizontal="right" vertical="center"/>
    </xf>
    <xf numFmtId="4" fontId="63" fillId="0" borderId="7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63" fillId="0" borderId="11" xfId="3" applyNumberFormat="1" applyFont="1" applyFill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right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0" fontId="66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9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4" fontId="16" fillId="0" borderId="0" xfId="3" applyNumberFormat="1" applyFont="1" applyFill="1" applyAlignment="1" applyProtection="1">
      <alignment vertical="center"/>
    </xf>
    <xf numFmtId="0" fontId="13" fillId="0" borderId="0" xfId="3" applyFont="1" applyFill="1" applyBorder="1" applyAlignment="1">
      <alignment vertical="center" wrapText="1"/>
    </xf>
    <xf numFmtId="4" fontId="8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83" fillId="0" borderId="10" xfId="3" applyFont="1" applyFill="1" applyBorder="1" applyAlignment="1" applyProtection="1">
      <alignment horizontal="right" vertical="center" wrapText="1"/>
    </xf>
    <xf numFmtId="0" fontId="83" fillId="0" borderId="0" xfId="3" applyFont="1" applyFill="1" applyBorder="1" applyAlignment="1" applyProtection="1">
      <alignment horizontal="right" vertical="center" wrapText="1"/>
    </xf>
    <xf numFmtId="4" fontId="83" fillId="0" borderId="5" xfId="3" applyNumberFormat="1" applyFont="1" applyFill="1" applyBorder="1" applyAlignment="1" applyProtection="1">
      <alignment horizontal="right" vertical="center"/>
    </xf>
    <xf numFmtId="4" fontId="84" fillId="0" borderId="6" xfId="3" applyNumberFormat="1" applyFont="1" applyFill="1" applyBorder="1" applyAlignment="1" applyProtection="1">
      <alignment horizontal="right" vertical="center"/>
      <protection locked="0"/>
    </xf>
    <xf numFmtId="4" fontId="84" fillId="0" borderId="0" xfId="3" applyNumberFormat="1" applyFont="1" applyFill="1" applyBorder="1" applyAlignment="1" applyProtection="1">
      <alignment horizontal="right" vertical="center"/>
      <protection locked="0"/>
    </xf>
    <xf numFmtId="4" fontId="84" fillId="0" borderId="7" xfId="3" applyNumberFormat="1" applyFont="1" applyFill="1" applyBorder="1" applyAlignment="1" applyProtection="1">
      <alignment horizontal="right" vertical="center"/>
      <protection locked="0"/>
    </xf>
    <xf numFmtId="4" fontId="84" fillId="0" borderId="8" xfId="3" applyNumberFormat="1" applyFont="1" applyFill="1" applyBorder="1" applyAlignment="1" applyProtection="1">
      <alignment horizontal="right" vertical="center"/>
      <protection locked="0"/>
    </xf>
    <xf numFmtId="4" fontId="85" fillId="0" borderId="0" xfId="3" applyNumberFormat="1" applyFont="1" applyFill="1" applyAlignment="1" applyProtection="1">
      <alignment horizontal="center" vertical="center" wrapText="1"/>
    </xf>
    <xf numFmtId="0" fontId="86" fillId="0" borderId="0" xfId="3" applyFont="1" applyFill="1" applyAlignment="1" applyProtection="1">
      <alignment vertical="center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84" fillId="0" borderId="6" xfId="3" applyNumberFormat="1" applyFont="1" applyFill="1" applyBorder="1" applyAlignment="1" applyProtection="1">
      <alignment horizontal="right" vertical="center"/>
    </xf>
    <xf numFmtId="4" fontId="84" fillId="0" borderId="0" xfId="3" applyNumberFormat="1" applyFont="1" applyFill="1" applyBorder="1" applyAlignment="1" applyProtection="1">
      <alignment horizontal="right" vertical="center"/>
    </xf>
    <xf numFmtId="4" fontId="84" fillId="0" borderId="11" xfId="3" applyNumberFormat="1" applyFont="1" applyFill="1" applyBorder="1" applyAlignment="1" applyProtection="1">
      <alignment horizontal="right" vertical="center"/>
    </xf>
    <xf numFmtId="4" fontId="84" fillId="0" borderId="54" xfId="3" applyNumberFormat="1" applyFont="1" applyFill="1" applyBorder="1" applyAlignment="1" applyProtection="1">
      <alignment horizontal="right" vertical="center"/>
    </xf>
    <xf numFmtId="4" fontId="84" fillId="0" borderId="16" xfId="3" applyNumberFormat="1" applyFont="1" applyFill="1" applyBorder="1" applyAlignment="1" applyProtection="1">
      <alignment horizontal="right" vertical="center"/>
    </xf>
    <xf numFmtId="4" fontId="84" fillId="0" borderId="7" xfId="3" applyNumberFormat="1" applyFont="1" applyFill="1" applyBorder="1" applyAlignment="1" applyProtection="1">
      <alignment horizontal="right" vertical="center"/>
    </xf>
    <xf numFmtId="4" fontId="84" fillId="0" borderId="8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4" fontId="84" fillId="0" borderId="10" xfId="3" applyNumberFormat="1" applyFont="1" applyFill="1" applyBorder="1" applyAlignment="1" applyProtection="1">
      <alignment horizontal="right" vertical="center"/>
      <protection locked="0"/>
    </xf>
    <xf numFmtId="0" fontId="87" fillId="0" borderId="0" xfId="3" applyFont="1" applyFill="1" applyAlignment="1">
      <alignment vertical="center"/>
    </xf>
    <xf numFmtId="164" fontId="51" fillId="0" borderId="0" xfId="4" applyNumberFormat="1" applyFont="1" applyFill="1" applyBorder="1" applyAlignment="1" applyProtection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83" fillId="0" borderId="0" xfId="3" applyFont="1" applyFill="1" applyBorder="1" applyAlignment="1" applyProtection="1">
      <alignment horizontal="left" vertical="center" wrapText="1"/>
    </xf>
    <xf numFmtId="0" fontId="83" fillId="0" borderId="9" xfId="3" applyFont="1" applyFill="1" applyBorder="1" applyAlignment="1" applyProtection="1">
      <alignment horizontal="left" vertical="center" wrapText="1"/>
    </xf>
    <xf numFmtId="0" fontId="78" fillId="0" borderId="0" xfId="0" applyFont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38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6"/>
  <sheetViews>
    <sheetView showGridLines="0" topLeftCell="A4" zoomScale="80" zoomScaleNormal="80" zoomScaleSheetLayoutView="100" workbookViewId="0">
      <selection activeCell="C34" sqref="C34"/>
    </sheetView>
  </sheetViews>
  <sheetFormatPr defaultColWidth="8.85546875" defaultRowHeight="15" x14ac:dyDescent="0.25"/>
  <cols>
    <col min="1" max="1" width="118.7109375" style="462" customWidth="1"/>
    <col min="2" max="16384" width="8.85546875" style="439"/>
  </cols>
  <sheetData>
    <row r="1" spans="1:2" ht="66.75" customHeight="1" x14ac:dyDescent="0.25">
      <c r="A1" s="437" t="s">
        <v>158</v>
      </c>
      <c r="B1" s="438"/>
    </row>
    <row r="2" spans="1:2" ht="35.450000000000003" customHeight="1" x14ac:dyDescent="0.25">
      <c r="A2" s="437"/>
      <c r="B2" s="438"/>
    </row>
    <row r="3" spans="1:2" s="441" customFormat="1" x14ac:dyDescent="0.25">
      <c r="A3" s="440" t="s">
        <v>79</v>
      </c>
    </row>
    <row r="4" spans="1:2" ht="6" customHeight="1" x14ac:dyDescent="0.25">
      <c r="A4" s="442"/>
    </row>
    <row r="5" spans="1:2" ht="45" x14ac:dyDescent="0.25">
      <c r="A5" s="443" t="s">
        <v>80</v>
      </c>
    </row>
    <row r="6" spans="1:2" s="445" customFormat="1" ht="6" customHeight="1" x14ac:dyDescent="0.25">
      <c r="A6" s="444"/>
    </row>
    <row r="7" spans="1:2" ht="30" x14ac:dyDescent="0.25">
      <c r="A7" s="443" t="s">
        <v>277</v>
      </c>
    </row>
    <row r="8" spans="1:2" s="445" customFormat="1" ht="6" customHeight="1" x14ac:dyDescent="0.25">
      <c r="A8" s="444"/>
    </row>
    <row r="9" spans="1:2" ht="139.9" customHeight="1" x14ac:dyDescent="0.25">
      <c r="A9" s="446" t="s">
        <v>278</v>
      </c>
    </row>
    <row r="10" spans="1:2" x14ac:dyDescent="0.25">
      <c r="A10" s="443"/>
    </row>
    <row r="11" spans="1:2" ht="30.75" x14ac:dyDescent="0.25">
      <c r="A11" s="447" t="s">
        <v>275</v>
      </c>
    </row>
    <row r="12" spans="1:2" ht="6" customHeight="1" x14ac:dyDescent="0.25">
      <c r="A12" s="447"/>
    </row>
    <row r="13" spans="1:2" ht="30" x14ac:dyDescent="0.25">
      <c r="A13" s="448" t="s">
        <v>276</v>
      </c>
    </row>
    <row r="14" spans="1:2" ht="35.450000000000003" customHeight="1" x14ac:dyDescent="0.25">
      <c r="A14" s="449"/>
    </row>
    <row r="15" spans="1:2" s="441" customFormat="1" ht="15.75" x14ac:dyDescent="0.25">
      <c r="A15" s="450" t="s">
        <v>76</v>
      </c>
    </row>
    <row r="16" spans="1:2" ht="6" customHeight="1" x14ac:dyDescent="0.25">
      <c r="A16" s="442"/>
    </row>
    <row r="17" spans="1:1" ht="30" x14ac:dyDescent="0.25">
      <c r="A17" s="451" t="s">
        <v>279</v>
      </c>
    </row>
    <row r="18" spans="1:1" ht="30" x14ac:dyDescent="0.25">
      <c r="A18" s="451" t="s">
        <v>140</v>
      </c>
    </row>
    <row r="19" spans="1:1" ht="45" x14ac:dyDescent="0.25">
      <c r="A19" s="452" t="s">
        <v>285</v>
      </c>
    </row>
    <row r="20" spans="1:1" ht="30" x14ac:dyDescent="0.25">
      <c r="A20" s="449" t="s">
        <v>81</v>
      </c>
    </row>
    <row r="21" spans="1:1" ht="78.75" x14ac:dyDescent="0.25">
      <c r="A21" s="449" t="s">
        <v>284</v>
      </c>
    </row>
    <row r="22" spans="1:1" ht="30" x14ac:dyDescent="0.25">
      <c r="A22" s="452" t="s">
        <v>141</v>
      </c>
    </row>
    <row r="23" spans="1:1" ht="35.450000000000003" customHeight="1" x14ac:dyDescent="0.25">
      <c r="A23" s="440"/>
    </row>
    <row r="24" spans="1:1" s="441" customFormat="1" ht="15.75" x14ac:dyDescent="0.25">
      <c r="A24" s="450" t="s">
        <v>77</v>
      </c>
    </row>
    <row r="25" spans="1:1" ht="6" customHeight="1" x14ac:dyDescent="0.25">
      <c r="A25" s="440"/>
    </row>
    <row r="26" spans="1:1" ht="60" x14ac:dyDescent="0.25">
      <c r="A26" s="444" t="s">
        <v>282</v>
      </c>
    </row>
    <row r="27" spans="1:1" ht="45" x14ac:dyDescent="0.25">
      <c r="A27" s="444" t="s">
        <v>281</v>
      </c>
    </row>
    <row r="28" spans="1:1" ht="105" x14ac:dyDescent="0.25">
      <c r="A28" s="444" t="s">
        <v>283</v>
      </c>
    </row>
    <row r="29" spans="1:1" ht="35.450000000000003" customHeight="1" x14ac:dyDescent="0.25">
      <c r="A29" s="449"/>
    </row>
    <row r="30" spans="1:1" s="441" customFormat="1" ht="15.75" x14ac:dyDescent="0.25">
      <c r="A30" s="450" t="s">
        <v>78</v>
      </c>
    </row>
    <row r="31" spans="1:1" ht="6" customHeight="1" x14ac:dyDescent="0.25">
      <c r="A31" s="449"/>
    </row>
    <row r="32" spans="1:1" ht="30" x14ac:dyDescent="0.25">
      <c r="A32" s="449" t="s">
        <v>287</v>
      </c>
    </row>
    <row r="33" spans="1:1" ht="49.9" customHeight="1" x14ac:dyDescent="0.25">
      <c r="A33" s="444" t="s">
        <v>298</v>
      </c>
    </row>
    <row r="34" spans="1:1" ht="77.45" customHeight="1" x14ac:dyDescent="0.25">
      <c r="A34" s="449" t="s">
        <v>286</v>
      </c>
    </row>
    <row r="35" spans="1:1" ht="31.5" x14ac:dyDescent="0.25">
      <c r="A35" s="450" t="s">
        <v>280</v>
      </c>
    </row>
    <row r="36" spans="1:1" x14ac:dyDescent="0.25">
      <c r="A36" s="449"/>
    </row>
    <row r="37" spans="1:1" x14ac:dyDescent="0.25">
      <c r="A37" s="449"/>
    </row>
    <row r="38" spans="1:1" x14ac:dyDescent="0.25">
      <c r="A38" s="449"/>
    </row>
    <row r="39" spans="1:1" ht="15.75" x14ac:dyDescent="0.25">
      <c r="A39" s="450"/>
    </row>
    <row r="40" spans="1:1" x14ac:dyDescent="0.25">
      <c r="A40" s="449"/>
    </row>
    <row r="41" spans="1:1" x14ac:dyDescent="0.25">
      <c r="A41" s="449"/>
    </row>
    <row r="42" spans="1:1" ht="15.75" x14ac:dyDescent="0.25">
      <c r="A42" s="450"/>
    </row>
    <row r="43" spans="1:1" x14ac:dyDescent="0.25">
      <c r="A43" s="449"/>
    </row>
    <row r="44" spans="1:1" x14ac:dyDescent="0.25">
      <c r="A44" s="449"/>
    </row>
    <row r="45" spans="1:1" x14ac:dyDescent="0.25">
      <c r="A45" s="449"/>
    </row>
    <row r="46" spans="1:1" ht="24.75" customHeight="1" x14ac:dyDescent="0.25">
      <c r="A46" s="450"/>
    </row>
    <row r="47" spans="1:1" x14ac:dyDescent="0.25">
      <c r="A47" s="449"/>
    </row>
    <row r="48" spans="1:1" x14ac:dyDescent="0.25">
      <c r="A48" s="449"/>
    </row>
    <row r="49" spans="1:1" x14ac:dyDescent="0.25">
      <c r="A49" s="449"/>
    </row>
    <row r="50" spans="1:1" ht="15.75" x14ac:dyDescent="0.25">
      <c r="A50" s="450"/>
    </row>
    <row r="51" spans="1:1" x14ac:dyDescent="0.25">
      <c r="A51" s="449"/>
    </row>
    <row r="52" spans="1:1" ht="88.5" customHeight="1" x14ac:dyDescent="0.25">
      <c r="A52" s="453"/>
    </row>
    <row r="53" spans="1:1" x14ac:dyDescent="0.25">
      <c r="A53" s="454"/>
    </row>
    <row r="54" spans="1:1" ht="15.75" x14ac:dyDescent="0.25">
      <c r="A54" s="455"/>
    </row>
    <row r="55" spans="1:1" x14ac:dyDescent="0.25">
      <c r="A55" s="456"/>
    </row>
    <row r="56" spans="1:1" ht="72" customHeight="1" x14ac:dyDescent="0.25">
      <c r="A56" s="451"/>
    </row>
    <row r="57" spans="1:1" ht="51" customHeight="1" x14ac:dyDescent="0.25">
      <c r="A57" s="451"/>
    </row>
    <row r="58" spans="1:1" ht="70.5" customHeight="1" x14ac:dyDescent="0.25">
      <c r="A58" s="451"/>
    </row>
    <row r="59" spans="1:1" ht="15.75" x14ac:dyDescent="0.25">
      <c r="A59" s="453"/>
    </row>
    <row r="60" spans="1:1" ht="72" customHeight="1" x14ac:dyDescent="0.25">
      <c r="A60" s="451"/>
    </row>
    <row r="61" spans="1:1" x14ac:dyDescent="0.25">
      <c r="A61" s="451"/>
    </row>
    <row r="62" spans="1:1" x14ac:dyDescent="0.25">
      <c r="A62" s="451"/>
    </row>
    <row r="63" spans="1:1" ht="30.75" customHeight="1" x14ac:dyDescent="0.25">
      <c r="A63" s="451"/>
    </row>
    <row r="64" spans="1:1" ht="44.25" customHeight="1" x14ac:dyDescent="0.25">
      <c r="A64" s="451"/>
    </row>
    <row r="65" spans="1:1" x14ac:dyDescent="0.25">
      <c r="A65" s="451"/>
    </row>
    <row r="66" spans="1:1" ht="21.75" customHeight="1" x14ac:dyDescent="0.25">
      <c r="A66" s="451"/>
    </row>
    <row r="67" spans="1:1" ht="66.75" customHeight="1" x14ac:dyDescent="0.25">
      <c r="A67" s="451"/>
    </row>
    <row r="68" spans="1:1" x14ac:dyDescent="0.25">
      <c r="A68" s="451"/>
    </row>
    <row r="69" spans="1:1" ht="20.25" customHeight="1" x14ac:dyDescent="0.25">
      <c r="A69" s="451"/>
    </row>
    <row r="70" spans="1:1" ht="37.5" customHeight="1" x14ac:dyDescent="0.25">
      <c r="A70" s="451"/>
    </row>
    <row r="71" spans="1:1" x14ac:dyDescent="0.25">
      <c r="A71" s="451"/>
    </row>
    <row r="72" spans="1:1" ht="19.5" customHeight="1" x14ac:dyDescent="0.25">
      <c r="A72" s="451"/>
    </row>
    <row r="73" spans="1:1" ht="35.25" customHeight="1" x14ac:dyDescent="0.25">
      <c r="A73" s="451"/>
    </row>
    <row r="74" spans="1:1" x14ac:dyDescent="0.25">
      <c r="A74" s="451"/>
    </row>
    <row r="75" spans="1:1" x14ac:dyDescent="0.25">
      <c r="A75" s="451"/>
    </row>
    <row r="76" spans="1:1" ht="97.5" customHeight="1" x14ac:dyDescent="0.25">
      <c r="A76" s="451"/>
    </row>
    <row r="77" spans="1:1" ht="60.75" customHeight="1" x14ac:dyDescent="0.25">
      <c r="A77" s="442"/>
    </row>
    <row r="78" spans="1:1" ht="15.75" x14ac:dyDescent="0.25">
      <c r="A78" s="442"/>
    </row>
    <row r="79" spans="1:1" x14ac:dyDescent="0.25">
      <c r="A79" s="457"/>
    </row>
    <row r="80" spans="1:1" x14ac:dyDescent="0.25">
      <c r="A80" s="457"/>
    </row>
    <row r="81" spans="1:1" x14ac:dyDescent="0.25">
      <c r="A81" s="457"/>
    </row>
    <row r="82" spans="1:1" x14ac:dyDescent="0.25">
      <c r="A82" s="457"/>
    </row>
    <row r="83" spans="1:1" x14ac:dyDescent="0.25">
      <c r="A83" s="457"/>
    </row>
    <row r="84" spans="1:1" x14ac:dyDescent="0.25">
      <c r="A84" s="457"/>
    </row>
    <row r="85" spans="1:1" x14ac:dyDescent="0.25">
      <c r="A85" s="458"/>
    </row>
    <row r="86" spans="1:1" ht="105" customHeight="1" x14ac:dyDescent="0.25">
      <c r="A86" s="459"/>
    </row>
    <row r="87" spans="1:1" ht="84" customHeight="1" x14ac:dyDescent="0.25">
      <c r="A87" s="457"/>
    </row>
    <row r="88" spans="1:1" ht="76.5" customHeight="1" x14ac:dyDescent="0.25">
      <c r="A88" s="457"/>
    </row>
    <row r="89" spans="1:1" x14ac:dyDescent="0.25">
      <c r="A89" s="460"/>
    </row>
    <row r="90" spans="1:1" x14ac:dyDescent="0.25">
      <c r="A90" s="461"/>
    </row>
    <row r="91" spans="1:1" ht="333" customHeight="1" x14ac:dyDescent="0.25"/>
    <row r="92" spans="1:1" x14ac:dyDescent="0.25">
      <c r="A92" s="463"/>
    </row>
    <row r="93" spans="1:1" x14ac:dyDescent="0.25">
      <c r="A93" s="457"/>
    </row>
    <row r="94" spans="1:1" x14ac:dyDescent="0.25">
      <c r="A94" s="464"/>
    </row>
    <row r="95" spans="1:1" x14ac:dyDescent="0.25">
      <c r="A95" s="464"/>
    </row>
    <row r="96" spans="1:1" x14ac:dyDescent="0.25">
      <c r="A96" s="464"/>
    </row>
  </sheetData>
  <sheetProtection sheet="1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3" man="1"/>
    <brk id="74" man="1"/>
    <brk id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</row>
    <row r="2" spans="1:9" ht="27" customHeight="1" x14ac:dyDescent="0.25">
      <c r="A2" s="516"/>
      <c r="B2" s="516"/>
      <c r="C2" s="516"/>
      <c r="D2" s="516"/>
      <c r="E2" s="516"/>
      <c r="F2" s="516"/>
      <c r="G2" s="516"/>
      <c r="H2" s="516"/>
      <c r="I2" s="137"/>
    </row>
    <row r="3" spans="1:9" ht="27" customHeight="1" x14ac:dyDescent="0.25">
      <c r="A3" s="516"/>
      <c r="B3" s="516"/>
      <c r="C3" s="516"/>
      <c r="D3" s="516"/>
      <c r="E3" s="516"/>
      <c r="F3" s="516"/>
      <c r="G3" s="516"/>
      <c r="H3" s="516"/>
      <c r="I3" s="139"/>
    </row>
    <row r="4" spans="1:9" ht="4.5" customHeight="1" x14ac:dyDescent="0.25">
      <c r="A4" s="140"/>
      <c r="B4" s="140"/>
      <c r="C4" s="140"/>
      <c r="D4" s="140"/>
      <c r="E4" s="140"/>
      <c r="F4" s="140"/>
      <c r="G4" s="140"/>
      <c r="H4" s="140"/>
      <c r="I4" s="137"/>
    </row>
    <row r="5" spans="1:9" ht="20.25" customHeight="1" x14ac:dyDescent="0.25">
      <c r="A5" s="137"/>
      <c r="B5" s="519" t="s">
        <v>13</v>
      </c>
      <c r="C5" s="519"/>
      <c r="D5" s="519"/>
      <c r="E5" s="519"/>
      <c r="F5" s="141"/>
      <c r="G5" s="141"/>
      <c r="H5" s="137"/>
      <c r="I5" s="137"/>
    </row>
    <row r="6" spans="1:9" s="4" customFormat="1" ht="49.5" customHeight="1" x14ac:dyDescent="0.25">
      <c r="A6" s="142"/>
      <c r="B6" s="520" t="s">
        <v>300</v>
      </c>
      <c r="C6" s="520"/>
      <c r="D6" s="520"/>
      <c r="E6" s="520"/>
      <c r="F6" s="143"/>
      <c r="G6" s="143"/>
      <c r="H6" s="142"/>
      <c r="I6" s="142"/>
    </row>
    <row r="7" spans="1:9" s="5" customFormat="1" ht="21" customHeight="1" x14ac:dyDescent="0.25">
      <c r="A7" s="144"/>
      <c r="B7" s="521" t="str">
        <f>IF(A14="Prijedlog financijskog plana","RAVNATELJ","ŠKOLSKI ODBOR")</f>
        <v>ŠKOLSKI ODBOR</v>
      </c>
      <c r="C7" s="521"/>
      <c r="D7" s="521"/>
      <c r="E7" s="521"/>
      <c r="F7" s="144"/>
      <c r="G7" s="144"/>
      <c r="H7" s="144"/>
      <c r="I7" s="144"/>
    </row>
    <row r="8" spans="1:9" ht="18" customHeight="1" x14ac:dyDescent="0.25">
      <c r="A8" s="137"/>
      <c r="B8" s="138" t="s">
        <v>19</v>
      </c>
      <c r="C8" s="522" t="s">
        <v>303</v>
      </c>
      <c r="D8" s="522"/>
      <c r="E8" s="522"/>
      <c r="F8" s="145"/>
      <c r="G8" s="145"/>
      <c r="H8" s="137"/>
      <c r="I8" s="137"/>
    </row>
    <row r="9" spans="1:9" ht="18" customHeight="1" x14ac:dyDescent="0.25">
      <c r="A9" s="137"/>
      <c r="B9" s="138" t="s">
        <v>297</v>
      </c>
      <c r="C9" s="522" t="s">
        <v>306</v>
      </c>
      <c r="D9" s="522"/>
      <c r="E9" s="522"/>
      <c r="F9" s="145"/>
      <c r="G9" s="145"/>
      <c r="H9" s="137"/>
      <c r="I9" s="137"/>
    </row>
    <row r="10" spans="1:9" ht="18" hidden="1" customHeight="1" x14ac:dyDescent="0.25">
      <c r="A10" s="137"/>
      <c r="B10" s="512"/>
      <c r="C10" s="512"/>
      <c r="D10" s="137" t="s">
        <v>20</v>
      </c>
      <c r="E10" s="146"/>
      <c r="F10" s="145"/>
      <c r="G10" s="145"/>
      <c r="H10" s="137"/>
      <c r="I10" s="137"/>
    </row>
    <row r="11" spans="1:9" ht="56.25" customHeight="1" x14ac:dyDescent="0.25">
      <c r="A11" s="137"/>
      <c r="B11" s="137"/>
      <c r="C11" s="137"/>
      <c r="D11" s="137"/>
      <c r="E11" s="145"/>
      <c r="F11" s="145"/>
      <c r="G11" s="145"/>
      <c r="H11" s="137"/>
      <c r="I11" s="137"/>
    </row>
    <row r="12" spans="1:9" ht="67.5" customHeight="1" x14ac:dyDescent="0.25">
      <c r="A12" s="517" t="s">
        <v>307</v>
      </c>
      <c r="B12" s="517"/>
      <c r="C12" s="517"/>
      <c r="D12" s="517"/>
      <c r="E12" s="517"/>
      <c r="F12" s="517"/>
      <c r="G12" s="517"/>
      <c r="H12" s="517"/>
      <c r="I12" s="517"/>
    </row>
    <row r="13" spans="1:9" ht="47.25" customHeight="1" x14ac:dyDescent="0.2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9" ht="22.5" customHeight="1" x14ac:dyDescent="0.25">
      <c r="A14" s="514" t="s">
        <v>299</v>
      </c>
      <c r="B14" s="514"/>
      <c r="C14" s="514"/>
      <c r="D14" s="514"/>
      <c r="E14" s="514"/>
      <c r="F14" s="514"/>
      <c r="G14" s="514"/>
      <c r="H14" s="514"/>
      <c r="I14" s="514"/>
    </row>
    <row r="15" spans="1:9" ht="22.5" customHeight="1" x14ac:dyDescent="0.25">
      <c r="A15" s="514" t="s">
        <v>301</v>
      </c>
      <c r="B15" s="514"/>
      <c r="C15" s="514"/>
      <c r="D15" s="514"/>
      <c r="E15" s="514"/>
      <c r="F15" s="514"/>
      <c r="G15" s="514"/>
      <c r="H15" s="514"/>
      <c r="I15" s="514"/>
    </row>
    <row r="16" spans="1:9" ht="22.5" customHeight="1" x14ac:dyDescent="0.25">
      <c r="A16" s="518" t="s">
        <v>159</v>
      </c>
      <c r="B16" s="518"/>
      <c r="C16" s="518"/>
      <c r="D16" s="518"/>
      <c r="E16" s="518"/>
      <c r="F16" s="518"/>
      <c r="G16" s="518"/>
      <c r="H16" s="518"/>
      <c r="I16" s="518"/>
    </row>
    <row r="17" spans="1:16384" ht="30" customHeight="1" x14ac:dyDescent="0.25">
      <c r="A17" s="137"/>
      <c r="B17" s="137"/>
      <c r="C17" s="137"/>
      <c r="D17" s="137"/>
      <c r="E17" s="137"/>
      <c r="F17" s="137"/>
      <c r="G17" s="137"/>
      <c r="H17" s="137"/>
      <c r="I17" s="137"/>
    </row>
    <row r="18" spans="1:16384" ht="21.75" customHeight="1" x14ac:dyDescent="0.25">
      <c r="A18" s="515" t="s">
        <v>14</v>
      </c>
      <c r="B18" s="515"/>
      <c r="C18" s="515"/>
      <c r="D18" s="515"/>
      <c r="E18" s="515"/>
      <c r="F18" s="515"/>
      <c r="G18" s="515"/>
      <c r="H18" s="515"/>
      <c r="I18" s="515"/>
    </row>
    <row r="19" spans="1:16384" ht="30" customHeight="1" x14ac:dyDescent="0.25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16384" s="2" customFormat="1" ht="44.25" customHeight="1" thickBot="1" x14ac:dyDescent="0.3">
      <c r="A20" s="513" t="s">
        <v>15</v>
      </c>
      <c r="B20" s="513"/>
      <c r="C20" s="513"/>
      <c r="D20" s="513"/>
      <c r="E20" s="513"/>
      <c r="F20" s="513"/>
      <c r="G20" s="147" t="str">
        <f>IF(A14="Prijedlog financijskog plana","PRIJEDLOG PLANA ZA 2018.","PLAN
2018.")</f>
        <v>PLAN
2018.</v>
      </c>
      <c r="H20" s="147" t="str">
        <f>IF(A14="Prijedlog financijskog plana","PROJEKCIJA PLANA ZA 2019.","PROJEKCIJA   2019.")</f>
        <v>PROJEKCIJA   2019.</v>
      </c>
      <c r="I20" s="147" t="str">
        <f>IF(A14="Prijedlog financijskog plana","PROJEKCIJA PLANA ZA 2020.","PROJEKCIJA   2020.")</f>
        <v>PROJEKCIJA   2020.</v>
      </c>
    </row>
    <row r="21" spans="1:16384" s="39" customFormat="1" ht="10.5" customHeight="1" thickTop="1" thickBot="1" x14ac:dyDescent="0.3">
      <c r="A21" s="510">
        <v>1</v>
      </c>
      <c r="B21" s="510"/>
      <c r="C21" s="510"/>
      <c r="D21" s="510"/>
      <c r="E21" s="510"/>
      <c r="F21" s="510"/>
      <c r="G21" s="212">
        <v>2</v>
      </c>
      <c r="H21" s="212">
        <v>3</v>
      </c>
      <c r="I21" s="212">
        <v>4</v>
      </c>
    </row>
    <row r="22" spans="1:16384" s="2" customFormat="1" ht="18" customHeight="1" thickTop="1" x14ac:dyDescent="0.25">
      <c r="A22" s="148"/>
      <c r="B22" s="148"/>
      <c r="C22" s="148"/>
      <c r="D22" s="148"/>
      <c r="E22" s="149"/>
      <c r="F22" s="149"/>
      <c r="G22" s="149"/>
      <c r="H22" s="150"/>
      <c r="I22" s="149"/>
    </row>
    <row r="23" spans="1:16384" s="6" customFormat="1" ht="18" customHeight="1" x14ac:dyDescent="0.25">
      <c r="A23" s="151" t="s">
        <v>23</v>
      </c>
      <c r="B23" s="511" t="s">
        <v>21</v>
      </c>
      <c r="C23" s="511"/>
      <c r="D23" s="511"/>
      <c r="E23" s="511"/>
      <c r="F23" s="511"/>
      <c r="G23" s="152">
        <f>SUM(G24:G25)</f>
        <v>6427400</v>
      </c>
      <c r="H23" s="152">
        <f>SUM(H24:H25)</f>
        <v>6427400</v>
      </c>
      <c r="I23" s="152">
        <f>SUM(I24:I25)</f>
        <v>6427400</v>
      </c>
    </row>
    <row r="24" spans="1:16384" ht="18" customHeight="1" x14ac:dyDescent="0.25">
      <c r="A24" s="153"/>
      <c r="B24" s="524" t="s">
        <v>25</v>
      </c>
      <c r="C24" s="524"/>
      <c r="D24" s="524"/>
      <c r="E24" s="524"/>
      <c r="F24" s="524"/>
      <c r="G24" s="154">
        <f>SUMIFS('2. Plan prihoda i primitaka'!$H$13:$H$48,'2. Plan prihoda i primitaka'!$A$13:$A$48,6)</f>
        <v>6427400</v>
      </c>
      <c r="H24" s="154">
        <f>SUMIFS('2. Plan prihoda i primitaka'!$T$13:$T$48,'2. Plan prihoda i primitaka'!$A$13:$A$48,6)</f>
        <v>6427400</v>
      </c>
      <c r="I24" s="154">
        <f>SUMIFS('2. Plan prihoda i primitaka'!$AF$13:$AF$48,'2. Plan prihoda i primitaka'!$A$13:$A$48,6)</f>
        <v>6427400</v>
      </c>
    </row>
    <row r="25" spans="1:16384" ht="18" customHeight="1" x14ac:dyDescent="0.25">
      <c r="A25" s="153"/>
      <c r="B25" s="524" t="s">
        <v>26</v>
      </c>
      <c r="C25" s="524"/>
      <c r="D25" s="524"/>
      <c r="E25" s="524"/>
      <c r="F25" s="524"/>
      <c r="G25" s="154">
        <f>SUMIFS('2. Plan prihoda i primitaka'!$H$13:$H$48,'2. Plan prihoda i primitaka'!$A$13:$A$48,7)</f>
        <v>0</v>
      </c>
      <c r="H25" s="154">
        <f>SUMIFS('2. Plan prihoda i primitaka'!$T$13:$T$48,'2. Plan prihoda i primitaka'!$A$13:$A$48,7)</f>
        <v>0</v>
      </c>
      <c r="I25" s="154">
        <f>SUMIFS('2. Plan prihoda i primitaka'!$AF$13:$AF$48,'2. Plan prihoda i primitaka'!$A$13:$A$48,7)</f>
        <v>0</v>
      </c>
    </row>
    <row r="26" spans="1:16384" s="6" customFormat="1" ht="18" customHeight="1" x14ac:dyDescent="0.25">
      <c r="A26" s="151" t="s">
        <v>24</v>
      </c>
      <c r="B26" s="511" t="s">
        <v>22</v>
      </c>
      <c r="C26" s="511"/>
      <c r="D26" s="511"/>
      <c r="E26" s="511"/>
      <c r="F26" s="511"/>
      <c r="G26" s="152">
        <f>SUM(G27:G28)</f>
        <v>6427400</v>
      </c>
      <c r="H26" s="152">
        <f>SUM(H27:H28)</f>
        <v>6427400</v>
      </c>
      <c r="I26" s="152">
        <f>SUM(I27:I28)</f>
        <v>6427400</v>
      </c>
    </row>
    <row r="27" spans="1:16384" ht="18" customHeight="1" x14ac:dyDescent="0.25">
      <c r="A27" s="153"/>
      <c r="B27" s="524" t="s">
        <v>27</v>
      </c>
      <c r="C27" s="524"/>
      <c r="D27" s="524"/>
      <c r="E27" s="524"/>
      <c r="F27" s="524"/>
      <c r="G27" s="154">
        <f>SUMIFS('3. Plan rashoda i izdataka'!$H$16:$H$181,'3. Plan rashoda i izdataka'!$A$16:$A$181,3)</f>
        <v>6377400</v>
      </c>
      <c r="H27" s="154">
        <f>SUMIFS('3. Plan rashoda i izdataka'!$T$16:$T$181,'3. Plan rashoda i izdataka'!$A$16:$A$181,3)</f>
        <v>6377400</v>
      </c>
      <c r="I27" s="154">
        <f>SUMIFS('3. Plan rashoda i izdataka'!$AF$16:$AF$181,'3. Plan rashoda i izdataka'!$A$16:$A$181,3)</f>
        <v>6377400</v>
      </c>
    </row>
    <row r="28" spans="1:16384" ht="18" customHeight="1" x14ac:dyDescent="0.25">
      <c r="A28" s="155"/>
      <c r="B28" s="525" t="s">
        <v>28</v>
      </c>
      <c r="C28" s="525"/>
      <c r="D28" s="525"/>
      <c r="E28" s="525"/>
      <c r="F28" s="525"/>
      <c r="G28" s="154">
        <f>SUMIFS('3. Plan rashoda i izdataka'!$H$16:$H$181,'3. Plan rashoda i izdataka'!$A$16:$A$181,4)</f>
        <v>50000</v>
      </c>
      <c r="H28" s="154">
        <f>SUMIFS('3. Plan rashoda i izdataka'!$T$16:$T$181,'3. Plan rashoda i izdataka'!$A$16:$A$181,4)</f>
        <v>50000</v>
      </c>
      <c r="I28" s="154">
        <f>SUMIFS('3. Plan rashoda i izdataka'!$AF$16:$AF$181,'3. Plan rashoda i izdataka'!$A$16:$A$181,4)</f>
        <v>50000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7"/>
      <c r="B29" s="523" t="s">
        <v>29</v>
      </c>
      <c r="C29" s="523"/>
      <c r="D29" s="523"/>
      <c r="E29" s="523"/>
      <c r="F29" s="523"/>
      <c r="G29" s="158">
        <f>G23-G26</f>
        <v>0</v>
      </c>
      <c r="H29" s="158">
        <f>H23-H26</f>
        <v>0</v>
      </c>
      <c r="I29" s="158">
        <f>I23-I26</f>
        <v>0</v>
      </c>
    </row>
    <row r="30" spans="1:16384" ht="18" customHeight="1" x14ac:dyDescent="0.25">
      <c r="A30" s="159"/>
      <c r="B30" s="159"/>
      <c r="C30" s="159"/>
      <c r="D30" s="159"/>
      <c r="E30" s="137"/>
      <c r="F30" s="160"/>
      <c r="G30" s="160"/>
      <c r="H30" s="161"/>
      <c r="I30" s="161"/>
    </row>
    <row r="31" spans="1:16384" ht="18" customHeight="1" x14ac:dyDescent="0.25">
      <c r="A31" s="151" t="s">
        <v>12</v>
      </c>
      <c r="B31" s="511" t="s">
        <v>160</v>
      </c>
      <c r="C31" s="511"/>
      <c r="D31" s="511"/>
      <c r="E31" s="511"/>
      <c r="F31" s="511"/>
      <c r="G31" s="351">
        <v>0</v>
      </c>
      <c r="H31" s="346">
        <f>G31-G32</f>
        <v>0</v>
      </c>
      <c r="I31" s="346">
        <f>H31-H32</f>
        <v>0</v>
      </c>
    </row>
    <row r="32" spans="1:16384" s="9" customFormat="1" ht="34.9" customHeight="1" x14ac:dyDescent="0.25">
      <c r="A32" s="157"/>
      <c r="B32" s="526" t="s">
        <v>161</v>
      </c>
      <c r="C32" s="523"/>
      <c r="D32" s="523"/>
      <c r="E32" s="523"/>
      <c r="F32" s="523"/>
      <c r="G32" s="169">
        <f>SUMIFS('2. Plan prihoda i primitaka'!$H$13:$H$48,'2. Plan prihoda i primitaka'!$A$13:$A$48,9)</f>
        <v>0</v>
      </c>
      <c r="H32" s="169">
        <f>SUMIFS('2. Plan prihoda i primitaka'!$T$13:$T$48,'2. Plan prihoda i primitaka'!$A$13:$A$48,9)</f>
        <v>0</v>
      </c>
      <c r="I32" s="169">
        <f>SUMIFS('2. Plan prihoda i primitaka'!$AF$13:$AF$48,'2. Plan prihoda i primitaka'!$A$13:$A$48,9)</f>
        <v>0</v>
      </c>
    </row>
    <row r="33" spans="1:9" s="9" customFormat="1" ht="18" customHeight="1" x14ac:dyDescent="0.25">
      <c r="A33" s="162"/>
      <c r="B33" s="163"/>
      <c r="C33" s="163"/>
      <c r="D33" s="163"/>
      <c r="E33" s="163"/>
      <c r="F33" s="163"/>
      <c r="G33" s="164"/>
      <c r="H33" s="164"/>
      <c r="I33" s="164"/>
    </row>
    <row r="34" spans="1:9" ht="18" customHeight="1" x14ac:dyDescent="0.25">
      <c r="A34" s="151" t="s">
        <v>30</v>
      </c>
      <c r="B34" s="511" t="s">
        <v>18</v>
      </c>
      <c r="C34" s="511"/>
      <c r="D34" s="511"/>
      <c r="E34" s="511"/>
      <c r="F34" s="511"/>
      <c r="G34" s="152"/>
      <c r="H34" s="161"/>
      <c r="I34" s="161"/>
    </row>
    <row r="35" spans="1:9" ht="18" customHeight="1" x14ac:dyDescent="0.25">
      <c r="A35" s="153"/>
      <c r="B35" s="524" t="s">
        <v>31</v>
      </c>
      <c r="C35" s="524"/>
      <c r="D35" s="524"/>
      <c r="E35" s="524"/>
      <c r="F35" s="524"/>
      <c r="G35" s="154">
        <f>SUMIFS('2. Plan prihoda i primitaka'!$H$13:$H$48,'2. Plan prihoda i primitaka'!$A$13:$A$48,8)</f>
        <v>0</v>
      </c>
      <c r="H35" s="154">
        <f>SUMIFS('2. Plan prihoda i primitaka'!$T$13:$T$48,'2. Plan prihoda i primitaka'!$A$13:$A$48,8)</f>
        <v>0</v>
      </c>
      <c r="I35" s="154">
        <f>SUMIFS('2. Plan prihoda i primitaka'!$AF$13:$AF$48,'2. Plan prihoda i primitaka'!$A$13:$A$48,8)</f>
        <v>0</v>
      </c>
    </row>
    <row r="36" spans="1:9" ht="18" customHeight="1" x14ac:dyDescent="0.25">
      <c r="A36" s="155"/>
      <c r="B36" s="525" t="s">
        <v>32</v>
      </c>
      <c r="C36" s="525"/>
      <c r="D36" s="525"/>
      <c r="E36" s="525"/>
      <c r="F36" s="525"/>
      <c r="G36" s="156">
        <f>SUMIFS('3. Plan rashoda i izdataka'!$H$16:$H$181,'3. Plan rashoda i izdataka'!$A$16:$A$181,5)</f>
        <v>0</v>
      </c>
      <c r="H36" s="156">
        <f>SUMIFS('3. Plan rashoda i izdataka'!$T$16:$T$181,'3. Plan rashoda i izdataka'!$A$16:$A$181,5)</f>
        <v>0</v>
      </c>
      <c r="I36" s="156">
        <f>SUMIFS('3. Plan rashoda i izdataka'!$AF$16:$AF$181,'3. Plan rashoda i izdataka'!$A$16:$A$181,5)</f>
        <v>0</v>
      </c>
    </row>
    <row r="37" spans="1:9" s="4" customFormat="1" ht="18" customHeight="1" x14ac:dyDescent="0.25">
      <c r="A37" s="157"/>
      <c r="B37" s="523" t="s">
        <v>33</v>
      </c>
      <c r="C37" s="523"/>
      <c r="D37" s="523"/>
      <c r="E37" s="523"/>
      <c r="F37" s="523"/>
      <c r="G37" s="158">
        <f>G35-G36</f>
        <v>0</v>
      </c>
      <c r="H37" s="158">
        <f>H35-H36</f>
        <v>0</v>
      </c>
      <c r="I37" s="158">
        <f>I35-I36</f>
        <v>0</v>
      </c>
    </row>
    <row r="38" spans="1:9" ht="18" customHeight="1" x14ac:dyDescent="0.25">
      <c r="A38" s="153"/>
      <c r="B38" s="153"/>
      <c r="C38" s="153"/>
      <c r="D38" s="153"/>
      <c r="E38" s="137"/>
      <c r="F38" s="160"/>
      <c r="G38" s="160"/>
      <c r="H38" s="161"/>
      <c r="I38" s="161"/>
    </row>
    <row r="39" spans="1:9" ht="18" customHeight="1" x14ac:dyDescent="0.25">
      <c r="A39" s="151" t="s">
        <v>34</v>
      </c>
      <c r="B39" s="511" t="s">
        <v>36</v>
      </c>
      <c r="C39" s="511"/>
      <c r="D39" s="511"/>
      <c r="E39" s="511"/>
      <c r="F39" s="511"/>
      <c r="G39" s="152"/>
      <c r="H39" s="161"/>
      <c r="I39" s="161"/>
    </row>
    <row r="40" spans="1:9" s="4" customFormat="1" ht="18" customHeight="1" x14ac:dyDescent="0.25">
      <c r="A40" s="165"/>
      <c r="B40" s="523" t="s">
        <v>35</v>
      </c>
      <c r="C40" s="523"/>
      <c r="D40" s="523"/>
      <c r="E40" s="523"/>
      <c r="F40" s="523"/>
      <c r="G40" s="158">
        <f>G29+G32+G37</f>
        <v>0</v>
      </c>
      <c r="H40" s="158">
        <f t="shared" ref="H40:I40" si="0">H29+H32+H37</f>
        <v>0</v>
      </c>
      <c r="I40" s="158">
        <f t="shared" si="0"/>
        <v>0</v>
      </c>
    </row>
    <row r="41" spans="1:9" ht="15" customHeight="1" x14ac:dyDescent="0.25">
      <c r="A41" s="170"/>
      <c r="B41" s="170"/>
      <c r="C41" s="170"/>
      <c r="D41" s="170"/>
      <c r="E41" s="171"/>
      <c r="F41" s="172"/>
      <c r="G41" s="172"/>
      <c r="H41" s="173"/>
      <c r="I41" s="173"/>
    </row>
    <row r="42" spans="1:9" ht="12" customHeight="1" x14ac:dyDescent="0.25">
      <c r="A42" s="170"/>
      <c r="B42" s="170"/>
      <c r="C42" s="170"/>
      <c r="D42" s="170"/>
      <c r="E42" s="171"/>
      <c r="F42" s="172"/>
      <c r="G42" s="172"/>
      <c r="H42" s="173"/>
      <c r="I42" s="173"/>
    </row>
    <row r="43" spans="1:9" s="72" customFormat="1" ht="15" x14ac:dyDescent="0.25">
      <c r="A43" s="174"/>
      <c r="B43" s="174"/>
      <c r="C43" s="89"/>
      <c r="D43" s="89"/>
      <c r="E43" s="174"/>
      <c r="F43" s="174"/>
      <c r="G43" s="174"/>
      <c r="H43" s="174"/>
      <c r="I43" s="174"/>
    </row>
    <row r="44" spans="1:9" s="72" customFormat="1" ht="20.25" customHeight="1" x14ac:dyDescent="0.25">
      <c r="A44" s="89"/>
      <c r="B44" s="89"/>
      <c r="C44" s="89"/>
      <c r="D44" s="89"/>
      <c r="E44" s="89"/>
      <c r="F44" s="175" t="s">
        <v>117</v>
      </c>
      <c r="G44" s="506" t="s">
        <v>302</v>
      </c>
      <c r="H44" s="506"/>
      <c r="I44" s="176" t="s">
        <v>119</v>
      </c>
    </row>
    <row r="45" spans="1:9" s="72" customFormat="1" ht="7.5" customHeight="1" x14ac:dyDescent="0.25">
      <c r="A45" s="171"/>
      <c r="B45" s="89"/>
      <c r="C45" s="89"/>
      <c r="D45" s="177"/>
      <c r="E45" s="89"/>
      <c r="F45" s="89"/>
      <c r="G45" s="89"/>
      <c r="H45" s="89"/>
      <c r="I45" s="178"/>
    </row>
    <row r="46" spans="1:9" s="72" customFormat="1" ht="20.25" customHeight="1" x14ac:dyDescent="0.25">
      <c r="A46" s="171"/>
      <c r="B46" s="505"/>
      <c r="C46" s="505"/>
      <c r="D46" s="505"/>
      <c r="E46" s="505"/>
      <c r="F46" s="175"/>
      <c r="G46" s="506" t="s">
        <v>304</v>
      </c>
      <c r="H46" s="506"/>
      <c r="I46" s="171" t="s">
        <v>118</v>
      </c>
    </row>
    <row r="47" spans="1:9" s="72" customFormat="1" ht="46.9" customHeight="1" x14ac:dyDescent="0.25">
      <c r="A47" s="179"/>
      <c r="B47" s="179"/>
      <c r="C47" s="179"/>
      <c r="D47" s="179"/>
      <c r="E47" s="179"/>
      <c r="F47" s="175"/>
      <c r="G47" s="501"/>
      <c r="H47" s="501"/>
      <c r="I47" s="171"/>
    </row>
    <row r="48" spans="1:9" s="72" customFormat="1" ht="15" customHeight="1" x14ac:dyDescent="0.25">
      <c r="A48" s="179"/>
      <c r="B48" s="179"/>
      <c r="C48" s="179"/>
      <c r="D48" s="179"/>
      <c r="E48" s="179"/>
      <c r="F48" s="175"/>
      <c r="G48" s="509" t="str">
        <f>IF(A14="Prijedlog financijskog plana","RAVNATELJ","PREDSJEDNIK ŠKOLSKOG ODBORA")</f>
        <v>PREDSJEDNIK ŠKOLSKOG ODBORA</v>
      </c>
      <c r="H48" s="509"/>
      <c r="I48" s="171"/>
    </row>
    <row r="49" spans="1:9" s="72" customFormat="1" ht="15.75" x14ac:dyDescent="0.25">
      <c r="A49" s="502"/>
      <c r="B49" s="502"/>
      <c r="C49" s="502"/>
      <c r="D49" s="502"/>
      <c r="E49" s="502"/>
      <c r="F49" s="89"/>
      <c r="G49" s="508" t="s">
        <v>305</v>
      </c>
      <c r="H49" s="508"/>
      <c r="I49" s="171"/>
    </row>
    <row r="50" spans="1:9" s="72" customFormat="1" ht="15" customHeight="1" x14ac:dyDescent="0.25">
      <c r="A50" s="171"/>
      <c r="B50" s="180"/>
      <c r="C50" s="180"/>
      <c r="D50" s="180"/>
      <c r="E50" s="180"/>
      <c r="F50" s="507" t="s">
        <v>120</v>
      </c>
      <c r="G50" s="503"/>
      <c r="H50" s="503"/>
      <c r="I50" s="179"/>
    </row>
    <row r="51" spans="1:9" s="72" customFormat="1" ht="15.75" x14ac:dyDescent="0.25">
      <c r="A51" s="182"/>
      <c r="B51" s="182"/>
      <c r="C51" s="182"/>
      <c r="D51" s="182"/>
      <c r="E51" s="182"/>
      <c r="F51" s="507"/>
      <c r="G51" s="503"/>
      <c r="H51" s="503"/>
      <c r="I51" s="181"/>
    </row>
    <row r="52" spans="1:9" s="72" customFormat="1" ht="15.75" x14ac:dyDescent="0.25">
      <c r="A52" s="171"/>
      <c r="B52" s="183"/>
      <c r="C52" s="183"/>
      <c r="D52" s="183"/>
      <c r="E52" s="183"/>
      <c r="F52" s="507"/>
      <c r="G52" s="504"/>
      <c r="H52" s="504"/>
      <c r="I52" s="182"/>
    </row>
    <row r="53" spans="1:9" s="72" customFormat="1" ht="15" x14ac:dyDescent="0.25">
      <c r="A53" s="174"/>
      <c r="B53" s="174"/>
      <c r="C53" s="174"/>
      <c r="D53" s="174"/>
      <c r="E53" s="174"/>
      <c r="F53" s="179"/>
      <c r="G53" s="174"/>
    </row>
    <row r="54" spans="1:9" s="72" customFormat="1" ht="15" x14ac:dyDescent="0.25">
      <c r="A54" s="174"/>
      <c r="B54" s="174"/>
      <c r="C54" s="174"/>
      <c r="D54" s="174"/>
      <c r="E54" s="174"/>
      <c r="F54" s="184"/>
      <c r="G54" s="174"/>
    </row>
    <row r="55" spans="1:9" s="72" customFormat="1" ht="15" x14ac:dyDescent="0.25">
      <c r="A55" s="174"/>
      <c r="B55" s="174"/>
      <c r="C55" s="174"/>
      <c r="D55" s="174"/>
      <c r="E55" s="174"/>
      <c r="F55" s="184"/>
      <c r="G55" s="174"/>
    </row>
    <row r="56" spans="1:9" s="72" customFormat="1" ht="15" x14ac:dyDescent="0.25">
      <c r="A56" s="166"/>
      <c r="B56" s="166"/>
      <c r="C56" s="166"/>
      <c r="D56" s="166"/>
      <c r="E56" s="166"/>
      <c r="F56" s="174"/>
      <c r="G56" s="174"/>
    </row>
    <row r="57" spans="1:9" s="72" customFormat="1" ht="15" x14ac:dyDescent="0.25">
      <c r="A57" s="166"/>
      <c r="B57" s="166"/>
      <c r="C57" s="166"/>
      <c r="D57" s="166"/>
      <c r="E57" s="166"/>
      <c r="F57" s="166"/>
      <c r="G57" s="166"/>
    </row>
    <row r="58" spans="1:9" s="72" customFormat="1" ht="15" x14ac:dyDescent="0.25">
      <c r="A58" s="1"/>
      <c r="B58" s="1"/>
      <c r="C58" s="1"/>
      <c r="D58" s="1"/>
      <c r="E58" s="1"/>
      <c r="F58" s="166"/>
      <c r="G58" s="166"/>
      <c r="H58" s="166"/>
      <c r="I58" s="166"/>
    </row>
    <row r="59" spans="1:9" s="72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72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72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72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72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F64" s="1"/>
      <c r="G64" s="1"/>
      <c r="H64" s="1"/>
      <c r="I64" s="1"/>
    </row>
    <row r="65" spans="1:1" x14ac:dyDescent="0.25">
      <c r="A65" s="500" t="s">
        <v>66</v>
      </c>
    </row>
    <row r="66" spans="1:1" x14ac:dyDescent="0.25">
      <c r="A66" s="500" t="s">
        <v>299</v>
      </c>
    </row>
    <row r="67" spans="1:1" x14ac:dyDescent="0.25">
      <c r="A67" s="500"/>
    </row>
    <row r="68" spans="1:1" x14ac:dyDescent="0.25"/>
    <row r="69" spans="1:1" x14ac:dyDescent="0.25"/>
    <row r="70" spans="1:1" x14ac:dyDescent="0.25"/>
    <row r="71" spans="1:1" x14ac:dyDescent="0.25"/>
    <row r="72" spans="1:1" x14ac:dyDescent="0.25"/>
    <row r="73" spans="1:1" x14ac:dyDescent="0.25"/>
    <row r="74" spans="1:1" x14ac:dyDescent="0.25"/>
    <row r="75" spans="1:1" x14ac:dyDescent="0.25"/>
    <row r="76" spans="1:1" x14ac:dyDescent="0.25"/>
    <row r="77" spans="1:1" x14ac:dyDescent="0.25"/>
    <row r="78" spans="1:1" x14ac:dyDescent="0.25"/>
    <row r="79" spans="1:1" x14ac:dyDescent="0.25"/>
    <row r="80" spans="1:1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hidden="1" x14ac:dyDescent="0.25"/>
    <row r="92" x14ac:dyDescent="0.25"/>
  </sheetData>
  <sheetProtection algorithmName="SHA-512" hashValue="CK6ksbFypwE7VDF/5qcHYrZQr/c/EtRCMVNdxQyFu8NeCF8hfIH52L8yz6pM01LacQqP/hSGZT05Df2Gul9n2A==" saltValue="EF+jz0rpah0IPDyBaWr9tg==" spinCount="100000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G44 G46">
    <cfRule type="containsBlanks" dxfId="388" priority="31">
      <formula>LEN(TRIM(B8))=0</formula>
    </cfRule>
  </conditionalFormatting>
  <conditionalFormatting sqref="G32:I32">
    <cfRule type="containsBlanks" dxfId="387" priority="27">
      <formula>LEN(TRIM(G32))=0</formula>
    </cfRule>
    <cfRule type="containsBlanks" dxfId="386" priority="28">
      <formula>LEN(TRIM(G32))=0</formula>
    </cfRule>
  </conditionalFormatting>
  <conditionalFormatting sqref="B6:E6">
    <cfRule type="containsBlanks" dxfId="385" priority="26">
      <formula>LEN(TRIM(B6))=0</formula>
    </cfRule>
  </conditionalFormatting>
  <conditionalFormatting sqref="A12:I12">
    <cfRule type="containsText" dxfId="384" priority="9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83" priority="25">
      <formula>LEN(TRIM(A12))=0</formula>
    </cfRule>
  </conditionalFormatting>
  <conditionalFormatting sqref="H31:I31">
    <cfRule type="containsBlanks" dxfId="382" priority="30">
      <formula>LEN(TRIM(H31))=0</formula>
    </cfRule>
  </conditionalFormatting>
  <conditionalFormatting sqref="G40:I40">
    <cfRule type="cellIs" dxfId="381" priority="19" operator="notEqual">
      <formula>0</formula>
    </cfRule>
  </conditionalFormatting>
  <conditionalFormatting sqref="A15:I16">
    <cfRule type="containsBlanks" dxfId="380" priority="32">
      <formula>LEN(TRIM(A15))=0</formula>
    </cfRule>
  </conditionalFormatting>
  <conditionalFormatting sqref="B6:E6 A15:I15">
    <cfRule type="containsText" dxfId="379" priority="14" operator="containsText" text="upisati naziv srednje škole">
      <formula>NOT(ISERROR(SEARCH("upisati naziv srednje škole",A6)))</formula>
    </cfRule>
  </conditionalFormatting>
  <conditionalFormatting sqref="B6:E6 C8:E9">
    <cfRule type="containsBlanks" dxfId="378" priority="11">
      <formula>LEN(TRIM(B6))=0</formula>
    </cfRule>
  </conditionalFormatting>
  <conditionalFormatting sqref="G49">
    <cfRule type="containsBlanks" dxfId="377" priority="8">
      <formula>LEN(TRIM(G49))=0</formula>
    </cfRule>
  </conditionalFormatting>
  <conditionalFormatting sqref="G49:H49">
    <cfRule type="containsText" dxfId="376" priority="7" operator="containsText" text="Ime i prezime">
      <formula>NOT(ISERROR(SEARCH("Ime i prezime",G49)))</formula>
    </cfRule>
  </conditionalFormatting>
  <conditionalFormatting sqref="G31">
    <cfRule type="containsBlanks" dxfId="375" priority="6">
      <formula>LEN(TRIM(G31))=0</formula>
    </cfRule>
  </conditionalFormatting>
  <conditionalFormatting sqref="G31">
    <cfRule type="containsText" dxfId="374" priority="5" operator="containsText" text="obavezan unos">
      <formula>NOT(ISERROR(SEARCH("obavezan unos",G31)))</formula>
    </cfRule>
  </conditionalFormatting>
  <conditionalFormatting sqref="A14:I14">
    <cfRule type="containsBlanks" dxfId="373" priority="4">
      <formula>LEN(TRIM(A14))=0</formula>
    </cfRule>
  </conditionalFormatting>
  <conditionalFormatting sqref="B7:E7">
    <cfRule type="containsBlanks" dxfId="372" priority="3">
      <formula>LEN(TRIM(B7))=0</formula>
    </cfRule>
  </conditionalFormatting>
  <conditionalFormatting sqref="G48">
    <cfRule type="containsBlanks" dxfId="371" priority="2">
      <formula>LEN(TRIM(G48))=0</formula>
    </cfRule>
  </conditionalFormatting>
  <conditionalFormatting sqref="G48:H48">
    <cfRule type="containsText" dxfId="370" priority="1" operator="containsText" text="Ime i prezime">
      <formula>NOT(ISERROR(SEARCH("Ime i prezime",G48)))</formula>
    </cfRule>
  </conditionalFormatting>
  <dataValidations xWindow="862" yWindow="349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80" zoomScaleNormal="80" zoomScaleSheetLayoutView="80" workbookViewId="0">
      <pane xSplit="7" ySplit="11" topLeftCell="H12" activePane="bottomRight" state="frozen"/>
      <selection activeCell="A31" sqref="A31"/>
      <selection pane="topRight" activeCell="A31" sqref="A31"/>
      <selection pane="bottomLeft" activeCell="A31" sqref="A31"/>
      <selection pane="bottomRight" activeCell="AF7" sqref="AF7"/>
    </sheetView>
  </sheetViews>
  <sheetFormatPr defaultColWidth="9.140625" defaultRowHeight="0" customHeight="1" zeroHeight="1" x14ac:dyDescent="0.25"/>
  <cols>
    <col min="1" max="2" width="2.42578125" style="361" customWidth="1"/>
    <col min="3" max="3" width="5.28515625" style="361" customWidth="1"/>
    <col min="4" max="4" width="10.5703125" style="362" customWidth="1"/>
    <col min="5" max="5" width="0.85546875" style="362" customWidth="1"/>
    <col min="6" max="6" width="13.85546875" style="362" customWidth="1"/>
    <col min="7" max="7" width="17" style="362" customWidth="1"/>
    <col min="8" max="8" width="16.5703125" style="175" bestFit="1" customWidth="1"/>
    <col min="9" max="19" width="14.42578125" style="59" customWidth="1"/>
    <col min="20" max="20" width="16.28515625" style="89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43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43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</row>
    <row r="2" spans="1:45" ht="17.45" customHeight="1" x14ac:dyDescent="0.25">
      <c r="A2" s="551" t="s">
        <v>61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63"/>
      <c r="I4" s="565" t="s">
        <v>110</v>
      </c>
      <c r="J4" s="566" t="s">
        <v>110</v>
      </c>
      <c r="K4" s="567"/>
      <c r="L4" s="565" t="s">
        <v>111</v>
      </c>
      <c r="M4" s="566"/>
      <c r="N4" s="566"/>
      <c r="O4" s="566"/>
      <c r="P4" s="566"/>
      <c r="Q4" s="566"/>
      <c r="R4" s="566"/>
      <c r="S4" s="567"/>
      <c r="T4" s="272"/>
      <c r="U4" s="565" t="s">
        <v>110</v>
      </c>
      <c r="V4" s="566" t="s">
        <v>110</v>
      </c>
      <c r="W4" s="567"/>
      <c r="X4" s="565" t="s">
        <v>111</v>
      </c>
      <c r="Y4" s="566"/>
      <c r="Z4" s="566"/>
      <c r="AA4" s="566"/>
      <c r="AB4" s="566"/>
      <c r="AC4" s="566"/>
      <c r="AD4" s="566"/>
      <c r="AE4" s="567"/>
      <c r="AF4" s="272"/>
      <c r="AG4" s="565" t="s">
        <v>110</v>
      </c>
      <c r="AH4" s="566" t="s">
        <v>110</v>
      </c>
      <c r="AI4" s="567"/>
      <c r="AJ4" s="565" t="s">
        <v>111</v>
      </c>
      <c r="AK4" s="566"/>
      <c r="AL4" s="566"/>
      <c r="AM4" s="566"/>
      <c r="AN4" s="566"/>
      <c r="AO4" s="566"/>
      <c r="AP4" s="566"/>
      <c r="AQ4" s="567"/>
    </row>
    <row r="5" spans="1:45" s="191" customFormat="1" ht="57" customHeight="1" x14ac:dyDescent="0.25">
      <c r="A5" s="557" t="s">
        <v>47</v>
      </c>
      <c r="B5" s="558"/>
      <c r="C5" s="558"/>
      <c r="D5" s="558" t="s">
        <v>38</v>
      </c>
      <c r="E5" s="558"/>
      <c r="F5" s="558"/>
      <c r="G5" s="561"/>
      <c r="H5" s="552" t="str">
        <f>'1. Sažetak'!G20</f>
        <v>PLAN
2018.</v>
      </c>
      <c r="I5" s="364" t="s">
        <v>152</v>
      </c>
      <c r="J5" s="365" t="s">
        <v>97</v>
      </c>
      <c r="K5" s="366" t="s">
        <v>154</v>
      </c>
      <c r="L5" s="367" t="s">
        <v>98</v>
      </c>
      <c r="M5" s="368" t="s">
        <v>82</v>
      </c>
      <c r="N5" s="368" t="s">
        <v>41</v>
      </c>
      <c r="O5" s="368" t="s">
        <v>156</v>
      </c>
      <c r="P5" s="368" t="s">
        <v>153</v>
      </c>
      <c r="Q5" s="368" t="s">
        <v>42</v>
      </c>
      <c r="R5" s="368" t="s">
        <v>43</v>
      </c>
      <c r="S5" s="369" t="s">
        <v>44</v>
      </c>
      <c r="T5" s="552" t="str">
        <f>'1. Sažetak'!H20</f>
        <v>PROJEKCIJA   2019.</v>
      </c>
      <c r="U5" s="364" t="s">
        <v>152</v>
      </c>
      <c r="V5" s="365" t="s">
        <v>97</v>
      </c>
      <c r="W5" s="366" t="s">
        <v>154</v>
      </c>
      <c r="X5" s="367" t="s">
        <v>98</v>
      </c>
      <c r="Y5" s="368" t="s">
        <v>82</v>
      </c>
      <c r="Z5" s="368" t="s">
        <v>41</v>
      </c>
      <c r="AA5" s="368" t="s">
        <v>156</v>
      </c>
      <c r="AB5" s="368" t="s">
        <v>153</v>
      </c>
      <c r="AC5" s="368" t="s">
        <v>42</v>
      </c>
      <c r="AD5" s="368" t="s">
        <v>43</v>
      </c>
      <c r="AE5" s="369" t="s">
        <v>44</v>
      </c>
      <c r="AF5" s="563" t="str">
        <f>'1. Sažetak'!I20</f>
        <v>PROJEKCIJA   2020.</v>
      </c>
      <c r="AG5" s="364" t="s">
        <v>152</v>
      </c>
      <c r="AH5" s="365" t="s">
        <v>97</v>
      </c>
      <c r="AI5" s="366" t="s">
        <v>154</v>
      </c>
      <c r="AJ5" s="367" t="s">
        <v>98</v>
      </c>
      <c r="AK5" s="368" t="s">
        <v>82</v>
      </c>
      <c r="AL5" s="368" t="s">
        <v>41</v>
      </c>
      <c r="AM5" s="368" t="s">
        <v>156</v>
      </c>
      <c r="AN5" s="368" t="s">
        <v>153</v>
      </c>
      <c r="AO5" s="368" t="s">
        <v>42</v>
      </c>
      <c r="AP5" s="368" t="s">
        <v>43</v>
      </c>
      <c r="AQ5" s="369" t="s">
        <v>44</v>
      </c>
    </row>
    <row r="6" spans="1:45" s="191" customFormat="1" ht="16.5" customHeight="1" thickBot="1" x14ac:dyDescent="0.3">
      <c r="A6" s="559"/>
      <c r="B6" s="560"/>
      <c r="C6" s="560"/>
      <c r="D6" s="560"/>
      <c r="E6" s="560"/>
      <c r="F6" s="560"/>
      <c r="G6" s="562"/>
      <c r="H6" s="553"/>
      <c r="I6" s="370" t="s">
        <v>103</v>
      </c>
      <c r="J6" s="371" t="s">
        <v>102</v>
      </c>
      <c r="K6" s="372" t="s">
        <v>105</v>
      </c>
      <c r="L6" s="373" t="s">
        <v>104</v>
      </c>
      <c r="M6" s="374" t="s">
        <v>112</v>
      </c>
      <c r="N6" s="374" t="s">
        <v>106</v>
      </c>
      <c r="O6" s="374" t="s">
        <v>105</v>
      </c>
      <c r="P6" s="374" t="s">
        <v>104</v>
      </c>
      <c r="Q6" s="374" t="s">
        <v>107</v>
      </c>
      <c r="R6" s="374" t="s">
        <v>109</v>
      </c>
      <c r="S6" s="372" t="s">
        <v>108</v>
      </c>
      <c r="T6" s="553"/>
      <c r="U6" s="370" t="s">
        <v>103</v>
      </c>
      <c r="V6" s="371" t="s">
        <v>102</v>
      </c>
      <c r="W6" s="372" t="s">
        <v>105</v>
      </c>
      <c r="X6" s="373" t="s">
        <v>104</v>
      </c>
      <c r="Y6" s="374" t="s">
        <v>112</v>
      </c>
      <c r="Z6" s="374" t="s">
        <v>106</v>
      </c>
      <c r="AA6" s="374" t="s">
        <v>105</v>
      </c>
      <c r="AB6" s="374" t="s">
        <v>104</v>
      </c>
      <c r="AC6" s="374" t="s">
        <v>107</v>
      </c>
      <c r="AD6" s="374" t="s">
        <v>109</v>
      </c>
      <c r="AE6" s="372" t="s">
        <v>108</v>
      </c>
      <c r="AF6" s="564"/>
      <c r="AG6" s="370" t="s">
        <v>103</v>
      </c>
      <c r="AH6" s="371" t="s">
        <v>102</v>
      </c>
      <c r="AI6" s="372" t="s">
        <v>105</v>
      </c>
      <c r="AJ6" s="373" t="s">
        <v>104</v>
      </c>
      <c r="AK6" s="374" t="s">
        <v>112</v>
      </c>
      <c r="AL6" s="374" t="s">
        <v>106</v>
      </c>
      <c r="AM6" s="374" t="s">
        <v>105</v>
      </c>
      <c r="AN6" s="374" t="s">
        <v>104</v>
      </c>
      <c r="AO6" s="374" t="s">
        <v>107</v>
      </c>
      <c r="AP6" s="374" t="s">
        <v>109</v>
      </c>
      <c r="AQ6" s="372" t="s">
        <v>108</v>
      </c>
    </row>
    <row r="7" spans="1:45" s="193" customFormat="1" ht="10.5" customHeight="1" thickTop="1" thickBot="1" x14ac:dyDescent="0.3">
      <c r="A7" s="540">
        <v>1</v>
      </c>
      <c r="B7" s="541"/>
      <c r="C7" s="541"/>
      <c r="D7" s="541"/>
      <c r="E7" s="541"/>
      <c r="F7" s="541"/>
      <c r="G7" s="542"/>
      <c r="H7" s="273" t="s">
        <v>157</v>
      </c>
      <c r="I7" s="375">
        <v>3</v>
      </c>
      <c r="J7" s="376">
        <v>4</v>
      </c>
      <c r="K7" s="377">
        <v>5</v>
      </c>
      <c r="L7" s="279">
        <v>6</v>
      </c>
      <c r="M7" s="378">
        <v>7</v>
      </c>
      <c r="N7" s="379">
        <v>8</v>
      </c>
      <c r="O7" s="379">
        <v>9</v>
      </c>
      <c r="P7" s="379">
        <v>10</v>
      </c>
      <c r="Q7" s="379">
        <v>11</v>
      </c>
      <c r="R7" s="379">
        <v>12</v>
      </c>
      <c r="S7" s="377">
        <v>13</v>
      </c>
      <c r="T7" s="273" t="s">
        <v>157</v>
      </c>
      <c r="U7" s="375">
        <v>3</v>
      </c>
      <c r="V7" s="376">
        <v>4</v>
      </c>
      <c r="W7" s="377">
        <v>5</v>
      </c>
      <c r="X7" s="279">
        <v>6</v>
      </c>
      <c r="Y7" s="378">
        <v>7</v>
      </c>
      <c r="Z7" s="379">
        <v>8</v>
      </c>
      <c r="AA7" s="379">
        <v>9</v>
      </c>
      <c r="AB7" s="379">
        <v>10</v>
      </c>
      <c r="AC7" s="379">
        <v>11</v>
      </c>
      <c r="AD7" s="379">
        <v>12</v>
      </c>
      <c r="AE7" s="377">
        <v>13</v>
      </c>
      <c r="AF7" s="279" t="s">
        <v>157</v>
      </c>
      <c r="AG7" s="375">
        <v>3</v>
      </c>
      <c r="AH7" s="376">
        <v>4</v>
      </c>
      <c r="AI7" s="377">
        <v>5</v>
      </c>
      <c r="AJ7" s="279">
        <v>6</v>
      </c>
      <c r="AK7" s="378">
        <v>7</v>
      </c>
      <c r="AL7" s="379">
        <v>8</v>
      </c>
      <c r="AM7" s="379">
        <v>9</v>
      </c>
      <c r="AN7" s="379">
        <v>10</v>
      </c>
      <c r="AO7" s="379">
        <v>11</v>
      </c>
      <c r="AP7" s="379">
        <v>12</v>
      </c>
      <c r="AQ7" s="377">
        <v>13</v>
      </c>
    </row>
    <row r="8" spans="1:45" s="382" customFormat="1" ht="13.5" customHeight="1" thickTop="1" x14ac:dyDescent="0.25">
      <c r="A8" s="548"/>
      <c r="B8" s="549"/>
      <c r="C8" s="549"/>
      <c r="D8" s="549"/>
      <c r="E8" s="549"/>
      <c r="F8" s="549"/>
      <c r="G8" s="550"/>
      <c r="H8" s="380"/>
      <c r="I8" s="554">
        <f>SUM(I9:K9)</f>
        <v>902400</v>
      </c>
      <c r="J8" s="555">
        <f>SUM(J9:L9)</f>
        <v>5902400</v>
      </c>
      <c r="K8" s="556"/>
      <c r="L8" s="381">
        <f>L9</f>
        <v>5000000</v>
      </c>
      <c r="M8" s="555">
        <f>SUM(M9:S9)</f>
        <v>525000</v>
      </c>
      <c r="N8" s="555"/>
      <c r="O8" s="555"/>
      <c r="P8" s="555"/>
      <c r="Q8" s="555"/>
      <c r="R8" s="555"/>
      <c r="S8" s="556"/>
      <c r="T8" s="380"/>
      <c r="U8" s="554">
        <f>SUM(U9:W9)</f>
        <v>902400</v>
      </c>
      <c r="V8" s="555">
        <f>SUM(V9:X9)</f>
        <v>5902400</v>
      </c>
      <c r="W8" s="556"/>
      <c r="X8" s="381">
        <f>X9</f>
        <v>5000000</v>
      </c>
      <c r="Y8" s="555">
        <f>SUM(Y9:AE9)</f>
        <v>525000</v>
      </c>
      <c r="Z8" s="555"/>
      <c r="AA8" s="555"/>
      <c r="AB8" s="555"/>
      <c r="AC8" s="555"/>
      <c r="AD8" s="555"/>
      <c r="AE8" s="556"/>
      <c r="AF8" s="422"/>
      <c r="AG8" s="554">
        <f>SUM(AG9:AI9)</f>
        <v>902400</v>
      </c>
      <c r="AH8" s="555">
        <f>SUM(AH9:AJ9)</f>
        <v>5902400</v>
      </c>
      <c r="AI8" s="556"/>
      <c r="AJ8" s="381">
        <f>AJ9</f>
        <v>5000000</v>
      </c>
      <c r="AK8" s="555">
        <f>SUM(AK9:AQ9)</f>
        <v>525000</v>
      </c>
      <c r="AL8" s="555"/>
      <c r="AM8" s="555"/>
      <c r="AN8" s="555"/>
      <c r="AO8" s="555"/>
      <c r="AP8" s="555"/>
      <c r="AQ8" s="556"/>
    </row>
    <row r="9" spans="1:45" s="196" customFormat="1" ht="30.75" customHeight="1" x14ac:dyDescent="0.25">
      <c r="A9" s="434"/>
      <c r="B9" s="543" t="str">
        <f>'1. Sažetak'!B6:E6</f>
        <v>SREDNJA ŠKOLA LUDBREG</v>
      </c>
      <c r="C9" s="543"/>
      <c r="D9" s="543"/>
      <c r="E9" s="543"/>
      <c r="F9" s="543"/>
      <c r="G9" s="544"/>
      <c r="H9" s="383">
        <f>SUM(I9:S9)</f>
        <v>6427400</v>
      </c>
      <c r="I9" s="384">
        <f>I13+I34+I41+I46</f>
        <v>0</v>
      </c>
      <c r="J9" s="385">
        <f t="shared" ref="J9:S9" si="0">J13+J34+J41+J46</f>
        <v>902400</v>
      </c>
      <c r="K9" s="386">
        <f t="shared" si="0"/>
        <v>0</v>
      </c>
      <c r="L9" s="387">
        <f t="shared" si="0"/>
        <v>5000000</v>
      </c>
      <c r="M9" s="388">
        <f t="shared" si="0"/>
        <v>200000</v>
      </c>
      <c r="N9" s="389">
        <f t="shared" si="0"/>
        <v>0</v>
      </c>
      <c r="O9" s="389">
        <f t="shared" si="0"/>
        <v>300000</v>
      </c>
      <c r="P9" s="389">
        <f t="shared" si="0"/>
        <v>25000</v>
      </c>
      <c r="Q9" s="389">
        <f t="shared" si="0"/>
        <v>0</v>
      </c>
      <c r="R9" s="389">
        <f t="shared" si="0"/>
        <v>0</v>
      </c>
      <c r="S9" s="386">
        <f t="shared" si="0"/>
        <v>0</v>
      </c>
      <c r="T9" s="383">
        <f>SUM(U9:AE9)</f>
        <v>6427400</v>
      </c>
      <c r="U9" s="384">
        <f>U13+U34+U41+U46</f>
        <v>0</v>
      </c>
      <c r="V9" s="385">
        <f t="shared" ref="V9:AE9" si="1">V13+V34+V41+V46</f>
        <v>902400</v>
      </c>
      <c r="W9" s="386">
        <f t="shared" si="1"/>
        <v>0</v>
      </c>
      <c r="X9" s="387">
        <f t="shared" si="1"/>
        <v>5000000</v>
      </c>
      <c r="Y9" s="388">
        <f t="shared" si="1"/>
        <v>200000</v>
      </c>
      <c r="Z9" s="389">
        <f t="shared" si="1"/>
        <v>0</v>
      </c>
      <c r="AA9" s="389">
        <f t="shared" si="1"/>
        <v>300000</v>
      </c>
      <c r="AB9" s="389">
        <f t="shared" si="1"/>
        <v>25000</v>
      </c>
      <c r="AC9" s="389">
        <f t="shared" si="1"/>
        <v>0</v>
      </c>
      <c r="AD9" s="389">
        <f t="shared" si="1"/>
        <v>0</v>
      </c>
      <c r="AE9" s="386">
        <f t="shared" si="1"/>
        <v>0</v>
      </c>
      <c r="AF9" s="383">
        <f>SUM(AG9:AQ9)</f>
        <v>6427400</v>
      </c>
      <c r="AG9" s="384">
        <f>AG13+AG34+AG41+AG46</f>
        <v>0</v>
      </c>
      <c r="AH9" s="385">
        <f t="shared" ref="AH9:AQ9" si="2">AH13+AH34+AH41+AH46</f>
        <v>902400</v>
      </c>
      <c r="AI9" s="386">
        <f t="shared" si="2"/>
        <v>0</v>
      </c>
      <c r="AJ9" s="387">
        <f t="shared" si="2"/>
        <v>5000000</v>
      </c>
      <c r="AK9" s="388">
        <f t="shared" si="2"/>
        <v>200000</v>
      </c>
      <c r="AL9" s="389">
        <f t="shared" si="2"/>
        <v>0</v>
      </c>
      <c r="AM9" s="389">
        <f t="shared" si="2"/>
        <v>300000</v>
      </c>
      <c r="AN9" s="389">
        <f t="shared" si="2"/>
        <v>25000</v>
      </c>
      <c r="AO9" s="389">
        <f t="shared" si="2"/>
        <v>0</v>
      </c>
      <c r="AP9" s="389">
        <f t="shared" si="2"/>
        <v>0</v>
      </c>
      <c r="AQ9" s="386">
        <f t="shared" si="2"/>
        <v>0</v>
      </c>
    </row>
    <row r="10" spans="1:45" s="197" customFormat="1" ht="36" x14ac:dyDescent="0.25">
      <c r="A10" s="545" t="s">
        <v>85</v>
      </c>
      <c r="B10" s="546"/>
      <c r="C10" s="546"/>
      <c r="D10" s="546"/>
      <c r="E10" s="546"/>
      <c r="F10" s="546"/>
      <c r="G10" s="547"/>
      <c r="H10" s="380" t="str">
        <f>IF('2. Plan prihoda i primitaka'!H9-'3. Plan rashoda i izdataka'!H12=0,"","Prihodi i rashodi nisu usklađeni s izvorima financiranja")</f>
        <v/>
      </c>
      <c r="I10" s="390" t="str">
        <f>IF('2. Plan prihoda i primitaka'!I9-'3. Plan rashoda i izdataka'!I12=0,"","Prihodi i rashodi nisu usklađeni s izvorima financiranja")</f>
        <v/>
      </c>
      <c r="J10" s="391" t="str">
        <f>IF('2. Plan prihoda i primitaka'!J9-'3. Plan rashoda i izdataka'!J12=0,"","Prihodi i rashodi nisu usklađeni s izvorima financiranja")</f>
        <v/>
      </c>
      <c r="K10" s="392" t="str">
        <f>IF('2. Plan prihoda i primitaka'!K9-'3. Plan rashoda i izdataka'!K12=0,"","Prihodi i rashodi nisu usklađeni s izvorima financiranja")</f>
        <v/>
      </c>
      <c r="L10" s="393" t="str">
        <f>IF('2. Plan prihoda i primitaka'!L9-'3. Plan rashoda i izdataka'!L12=0,"","Prihodi i rashodi nisu usklađeni s izvorima financiranja")</f>
        <v/>
      </c>
      <c r="M10" s="390" t="str">
        <f>IF('2. Plan prihoda i primitaka'!M9-'3. Plan rashoda i izdataka'!M12=0,"","Prihodi i rashodi nisu usklađeni s izvorima financiranja")</f>
        <v/>
      </c>
      <c r="N10" s="394" t="str">
        <f>IF('2. Plan prihoda i primitaka'!N9-'3. Plan rashoda i izdataka'!N12=0,"","Prihodi i rashodi nisu usklađeni s izvorima financiranja")</f>
        <v/>
      </c>
      <c r="O10" s="394" t="str">
        <f>IF('2. Plan prihoda i primitaka'!O9-'3. Plan rashoda i izdataka'!O12=0,"","Prihodi i rashodi nisu usklađeni s izvorima financiranja")</f>
        <v/>
      </c>
      <c r="P10" s="394" t="str">
        <f>IF('2. Plan prihoda i primitaka'!P9-'3. Plan rashoda i izdataka'!P12=0,"","Prihodi i rashodi nisu usklađeni s izvorima financiranja")</f>
        <v/>
      </c>
      <c r="Q10" s="394" t="str">
        <f>IF('2. Plan prihoda i primitaka'!Q9-'3. Plan rashoda i izdataka'!Q12=0,"","Prihodi i rashodi nisu usklađeni s izvorima financiranja")</f>
        <v/>
      </c>
      <c r="R10" s="394" t="str">
        <f>IF('2. Plan prihoda i primitaka'!R9-'3. Plan rashoda i izdataka'!R12=0,"","Prihodi i rashodi nisu usklađeni s izvorima financiranja")</f>
        <v/>
      </c>
      <c r="S10" s="392" t="str">
        <f>IF('2. Plan prihoda i primitaka'!S9-'3. Plan rashoda i izdataka'!S12=0,"","Prihodi i rashodi nisu usklađeni s izvorima financiranja")</f>
        <v/>
      </c>
      <c r="T10" s="380" t="str">
        <f>IF('2. Plan prihoda i primitaka'!T9-'3. Plan rashoda i izdataka'!T12=0,"","Prihodi i rashodi nisu usklađeni s izvorima financiranja")</f>
        <v/>
      </c>
      <c r="U10" s="391" t="str">
        <f>IF('2. Plan prihoda i primitaka'!U9-'3. Plan rashoda i izdataka'!U12=0,"","Prihodi i rashodi nisu usklađeni s izvorima financiranja")</f>
        <v/>
      </c>
      <c r="V10" s="391" t="str">
        <f>IF('2. Plan prihoda i primitaka'!V9-'3. Plan rashoda i izdataka'!V12=0,"","Prihodi i rashodi nisu usklađeni s izvorima financiranja")</f>
        <v/>
      </c>
      <c r="W10" s="392" t="str">
        <f>IF('2. Plan prihoda i primitaka'!W9-'3. Plan rashoda i izdataka'!W12=0,"","Prihodi i rashodi nisu usklađeni s izvorima financiranja")</f>
        <v/>
      </c>
      <c r="X10" s="393" t="str">
        <f>IF('2. Plan prihoda i primitaka'!X9-'3. Plan rashoda i izdataka'!X12=0,"","Prihodi i rashodi nisu usklađeni s izvorima financiranja")</f>
        <v/>
      </c>
      <c r="Y10" s="390" t="str">
        <f>IF('2. Plan prihoda i primitaka'!Y9-'3. Plan rashoda i izdataka'!Y12=0,"","Prihodi i rashodi nisu usklađeni s izvorima financiranja")</f>
        <v/>
      </c>
      <c r="Z10" s="394" t="str">
        <f>IF('2. Plan prihoda i primitaka'!Z9-'3. Plan rashoda i izdataka'!Z12=0,"","Prihodi i rashodi nisu usklađeni s izvorima financiranja")</f>
        <v/>
      </c>
      <c r="AA10" s="394" t="str">
        <f>IF('2. Plan prihoda i primitaka'!AA9-'3. Plan rashoda i izdataka'!AA12=0,"","Prihodi i rashodi nisu usklađeni s izvorima financiranja")</f>
        <v/>
      </c>
      <c r="AB10" s="394" t="str">
        <f>IF('2. Plan prihoda i primitaka'!AB9-'3. Plan rashoda i izdataka'!AB12=0,"","Prihodi i rashodi nisu usklađeni s izvorima financiranja")</f>
        <v/>
      </c>
      <c r="AC10" s="394" t="str">
        <f>IF('2. Plan prihoda i primitaka'!AC9-'3. Plan rashoda i izdataka'!AC12=0,"","Prihodi i rashodi nisu usklađeni s izvorima financiranja")</f>
        <v/>
      </c>
      <c r="AD10" s="394" t="str">
        <f>IF('2. Plan prihoda i primitaka'!AD9-'3. Plan rashoda i izdataka'!AD12=0,"","Prihodi i rashodi nisu usklađeni s izvorima financiranja")</f>
        <v/>
      </c>
      <c r="AE10" s="392" t="str">
        <f>IF('2. Plan prihoda i primitaka'!AE9-'3. Plan rashoda i izdataka'!AE12=0,"","Prihodi i rashodi nisu usklađeni s izvorima financiranja")</f>
        <v/>
      </c>
      <c r="AF10" s="380" t="str">
        <f>IF('2. Plan prihoda i primitaka'!AF9-'3. Plan rashoda i izdataka'!AF12=0,"","Prihodi i rashodi nisu usklađeni s izvorima financiranja")</f>
        <v/>
      </c>
      <c r="AG10" s="395" t="str">
        <f>IF('2. Plan prihoda i primitaka'!AG9-'3. Plan rashoda i izdataka'!AG12=0,"","Prihodi i rashodi nisu usklađeni s izvorima financiranja")</f>
        <v/>
      </c>
      <c r="AH10" s="391" t="str">
        <f>IF('2. Plan prihoda i primitaka'!AH9-'3. Plan rashoda i izdataka'!AH12=0,"","Prihodi i rashodi nisu usklađeni s izvorima financiranja")</f>
        <v/>
      </c>
      <c r="AI10" s="392" t="str">
        <f>IF('2. Plan prihoda i primitaka'!AI9-'3. Plan rashoda i izdataka'!AI12=0,"","Prihodi i rashodi nisu usklađeni s izvorima financiranja")</f>
        <v/>
      </c>
      <c r="AJ10" s="393" t="str">
        <f>IF('2. Plan prihoda i primitaka'!AJ9-'3. Plan rashoda i izdataka'!AJ12=0,"","Prihodi i rashodi nisu usklađeni s izvorima financiranja")</f>
        <v/>
      </c>
      <c r="AK10" s="390" t="str">
        <f>IF('2. Plan prihoda i primitaka'!AK9-'3. Plan rashoda i izdataka'!AK12=0,"","Prihodi i rashodi nisu usklađeni s izvorima financiranja")</f>
        <v/>
      </c>
      <c r="AL10" s="394" t="str">
        <f>IF('2. Plan prihoda i primitaka'!AL9-'3. Plan rashoda i izdataka'!AL12=0,"","Prihodi i rashodi nisu usklađeni s izvorima financiranja")</f>
        <v/>
      </c>
      <c r="AM10" s="394" t="str">
        <f>IF('2. Plan prihoda i primitaka'!AM9-'3. Plan rashoda i izdataka'!AM12=0,"","Prihodi i rashodi nisu usklađeni s izvorima financiranja")</f>
        <v/>
      </c>
      <c r="AN10" s="394" t="str">
        <f>IF('2. Plan prihoda i primitaka'!AN9-'3. Plan rashoda i izdataka'!AN12=0,"","Prihodi i rashodi nisu usklađeni s izvorima financiranja")</f>
        <v/>
      </c>
      <c r="AO10" s="394" t="str">
        <f>IF('2. Plan prihoda i primitaka'!AO9-'3. Plan rashoda i izdataka'!AO12=0,"","Prihodi i rashodi nisu usklađeni s izvorima financiranja")</f>
        <v/>
      </c>
      <c r="AP10" s="394" t="str">
        <f>IF('2. Plan prihoda i primitaka'!AP9-'3. Plan rashoda i izdataka'!AP12=0,"","Prihodi i rashodi nisu usklađeni s izvorima financiranja")</f>
        <v/>
      </c>
      <c r="AQ10" s="392" t="str">
        <f>IF('2. Plan prihoda i primitaka'!AQ9-'3. Plan rashoda i izdataka'!AQ12=0,"","Prihodi i rashodi nisu usklađeni s izvorima financiranja")</f>
        <v/>
      </c>
    </row>
    <row r="11" spans="1:45" s="195" customFormat="1" ht="13.5" customHeight="1" x14ac:dyDescent="0.25">
      <c r="A11" s="243"/>
      <c r="B11" s="357"/>
      <c r="C11" s="357"/>
      <c r="D11" s="350"/>
      <c r="E11" s="350"/>
      <c r="F11" s="396"/>
      <c r="G11" s="396"/>
      <c r="H11" s="6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8"/>
      <c r="T11" s="423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8"/>
      <c r="AF11" s="423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8"/>
    </row>
    <row r="12" spans="1:45" s="195" customFormat="1" ht="18.600000000000001" customHeight="1" x14ac:dyDescent="0.25">
      <c r="A12" s="535" t="s">
        <v>74</v>
      </c>
      <c r="B12" s="536"/>
      <c r="C12" s="536"/>
      <c r="D12" s="536"/>
      <c r="E12" s="536"/>
      <c r="F12" s="536"/>
      <c r="G12" s="536"/>
      <c r="H12" s="39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424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424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25">
      <c r="A13" s="349">
        <v>6</v>
      </c>
      <c r="B13" s="216"/>
      <c r="C13" s="216"/>
      <c r="D13" s="529" t="s">
        <v>48</v>
      </c>
      <c r="E13" s="529"/>
      <c r="F13" s="529"/>
      <c r="G13" s="530"/>
      <c r="H13" s="255">
        <f t="shared" ref="H13:H38" si="3">SUM(I13:S13)</f>
        <v>6427400</v>
      </c>
      <c r="I13" s="347">
        <f>I14+I21+I24+I26+I29+I31</f>
        <v>0</v>
      </c>
      <c r="J13" s="288">
        <f t="shared" ref="J13:S13" si="4">J14+J21+J24+J26+J29+J31</f>
        <v>902400</v>
      </c>
      <c r="K13" s="257">
        <f t="shared" si="4"/>
        <v>0</v>
      </c>
      <c r="L13" s="400">
        <f t="shared" si="4"/>
        <v>5000000</v>
      </c>
      <c r="M13" s="258">
        <f t="shared" si="4"/>
        <v>200000</v>
      </c>
      <c r="N13" s="259">
        <f t="shared" si="4"/>
        <v>0</v>
      </c>
      <c r="O13" s="259">
        <f t="shared" si="4"/>
        <v>300000</v>
      </c>
      <c r="P13" s="259">
        <f t="shared" si="4"/>
        <v>25000</v>
      </c>
      <c r="Q13" s="259">
        <f t="shared" si="4"/>
        <v>0</v>
      </c>
      <c r="R13" s="259">
        <f t="shared" si="4"/>
        <v>0</v>
      </c>
      <c r="S13" s="257">
        <f t="shared" si="4"/>
        <v>0</v>
      </c>
      <c r="T13" s="255">
        <f>SUM(U13:AE13)</f>
        <v>6427400</v>
      </c>
      <c r="U13" s="347">
        <f>U14+U21+U24+U26+U29+U31</f>
        <v>0</v>
      </c>
      <c r="V13" s="288">
        <f t="shared" ref="V13:AE13" si="5">V14+V21+V24+V26+V29+V31</f>
        <v>902400</v>
      </c>
      <c r="W13" s="257">
        <f t="shared" si="5"/>
        <v>0</v>
      </c>
      <c r="X13" s="400">
        <f t="shared" si="5"/>
        <v>5000000</v>
      </c>
      <c r="Y13" s="258">
        <f t="shared" si="5"/>
        <v>200000</v>
      </c>
      <c r="Z13" s="259">
        <f t="shared" si="5"/>
        <v>0</v>
      </c>
      <c r="AA13" s="259">
        <f t="shared" si="5"/>
        <v>300000</v>
      </c>
      <c r="AB13" s="259">
        <f t="shared" si="5"/>
        <v>25000</v>
      </c>
      <c r="AC13" s="259">
        <f t="shared" si="5"/>
        <v>0</v>
      </c>
      <c r="AD13" s="259">
        <f t="shared" si="5"/>
        <v>0</v>
      </c>
      <c r="AE13" s="257">
        <f t="shared" si="5"/>
        <v>0</v>
      </c>
      <c r="AF13" s="255">
        <f>SUM(AG13:AQ13)</f>
        <v>6427400</v>
      </c>
      <c r="AG13" s="347">
        <f>AG14+AG21+AG24+AG26+AG29+AG31</f>
        <v>0</v>
      </c>
      <c r="AH13" s="288">
        <f t="shared" ref="AH13" si="6">AH14+AH21+AH24+AH26+AH29+AH31</f>
        <v>902400</v>
      </c>
      <c r="AI13" s="257">
        <f t="shared" ref="AI13" si="7">AI14+AI21+AI24+AI26+AI29+AI31</f>
        <v>0</v>
      </c>
      <c r="AJ13" s="400">
        <f t="shared" ref="AJ13" si="8">AJ14+AJ21+AJ24+AJ26+AJ29+AJ31</f>
        <v>5000000</v>
      </c>
      <c r="AK13" s="258">
        <f t="shared" ref="AK13" si="9">AK14+AK21+AK24+AK26+AK29+AK31</f>
        <v>200000</v>
      </c>
      <c r="AL13" s="259">
        <f t="shared" ref="AL13" si="10">AL14+AL21+AL24+AL26+AL29+AL31</f>
        <v>0</v>
      </c>
      <c r="AM13" s="259">
        <f t="shared" ref="AM13" si="11">AM14+AM21+AM24+AM26+AM29+AM31</f>
        <v>300000</v>
      </c>
      <c r="AN13" s="259">
        <f t="shared" ref="AN13" si="12">AN14+AN21+AN24+AN26+AN29+AN31</f>
        <v>25000</v>
      </c>
      <c r="AO13" s="259">
        <f t="shared" ref="AO13" si="13">AO14+AO21+AO24+AO26+AO29+AO31</f>
        <v>0</v>
      </c>
      <c r="AP13" s="259">
        <f t="shared" ref="AP13" si="14">AP14+AP21+AP24+AP26+AP29+AP31</f>
        <v>0</v>
      </c>
      <c r="AQ13" s="257">
        <f t="shared" ref="AQ13" si="15">AQ14+AQ21+AQ24+AQ26+AQ29+AQ31</f>
        <v>0</v>
      </c>
      <c r="AR13" s="261"/>
      <c r="AS13" s="261"/>
    </row>
    <row r="14" spans="1:45" s="196" customFormat="1" ht="28.15" customHeight="1" x14ac:dyDescent="0.25">
      <c r="A14" s="527">
        <v>63</v>
      </c>
      <c r="B14" s="528"/>
      <c r="C14" s="401"/>
      <c r="D14" s="529" t="s">
        <v>49</v>
      </c>
      <c r="E14" s="529"/>
      <c r="F14" s="529"/>
      <c r="G14" s="530"/>
      <c r="H14" s="255">
        <f t="shared" si="3"/>
        <v>5325000</v>
      </c>
      <c r="I14" s="347">
        <f>SUM(I15:I20)</f>
        <v>0</v>
      </c>
      <c r="J14" s="288">
        <f t="shared" ref="J14:S14" si="16">SUM(J15:J20)</f>
        <v>0</v>
      </c>
      <c r="K14" s="257">
        <f t="shared" si="16"/>
        <v>0</v>
      </c>
      <c r="L14" s="332">
        <f t="shared" si="16"/>
        <v>5000000</v>
      </c>
      <c r="M14" s="258">
        <f t="shared" si="16"/>
        <v>0</v>
      </c>
      <c r="N14" s="259">
        <f t="shared" si="16"/>
        <v>0</v>
      </c>
      <c r="O14" s="259">
        <f t="shared" si="16"/>
        <v>300000</v>
      </c>
      <c r="P14" s="259">
        <f t="shared" si="16"/>
        <v>25000</v>
      </c>
      <c r="Q14" s="259">
        <f>SUM(Q15:Q20)</f>
        <v>0</v>
      </c>
      <c r="R14" s="259">
        <f t="shared" si="16"/>
        <v>0</v>
      </c>
      <c r="S14" s="257">
        <f t="shared" si="16"/>
        <v>0</v>
      </c>
      <c r="T14" s="255">
        <f>SUM(U14:AE14)</f>
        <v>5325000</v>
      </c>
      <c r="U14" s="347">
        <f>'Ad-2. UNOS prihoda'!U14</f>
        <v>0</v>
      </c>
      <c r="V14" s="288">
        <f>'Ad-2. UNOS prihoda'!V14</f>
        <v>0</v>
      </c>
      <c r="W14" s="257">
        <f>'Ad-2. UNOS prihoda'!W14</f>
        <v>0</v>
      </c>
      <c r="X14" s="332">
        <f>'Ad-2. UNOS prihoda'!X14</f>
        <v>5000000</v>
      </c>
      <c r="Y14" s="258">
        <f>'Ad-2. UNOS prihoda'!Y14</f>
        <v>0</v>
      </c>
      <c r="Z14" s="259">
        <f>'Ad-2. UNOS prihoda'!Z14</f>
        <v>0</v>
      </c>
      <c r="AA14" s="259">
        <f>'Ad-2. UNOS prihoda'!AA14</f>
        <v>300000</v>
      </c>
      <c r="AB14" s="259">
        <f>'Ad-2. UNOS prihoda'!AB14</f>
        <v>25000</v>
      </c>
      <c r="AC14" s="259">
        <f>'Ad-2. UNOS prihoda'!AC14</f>
        <v>0</v>
      </c>
      <c r="AD14" s="259">
        <f>'Ad-2. UNOS prihoda'!AD14</f>
        <v>0</v>
      </c>
      <c r="AE14" s="257">
        <f>'Ad-2. UNOS prihoda'!AE14</f>
        <v>0</v>
      </c>
      <c r="AF14" s="255">
        <f>SUM(AG14:AQ14)</f>
        <v>5325000</v>
      </c>
      <c r="AG14" s="347">
        <f>'Ad-2. UNOS prihoda'!AG14</f>
        <v>0</v>
      </c>
      <c r="AH14" s="288">
        <f>'Ad-2. UNOS prihoda'!AH14</f>
        <v>0</v>
      </c>
      <c r="AI14" s="257">
        <f>'Ad-2. UNOS prihoda'!AI14</f>
        <v>0</v>
      </c>
      <c r="AJ14" s="332">
        <f>'Ad-2. UNOS prihoda'!AJ14</f>
        <v>5000000</v>
      </c>
      <c r="AK14" s="258">
        <f>'Ad-2. UNOS prihoda'!AK14</f>
        <v>0</v>
      </c>
      <c r="AL14" s="259">
        <f>'Ad-2. UNOS prihoda'!AL14</f>
        <v>0</v>
      </c>
      <c r="AM14" s="259">
        <f>'Ad-2. UNOS prihoda'!AM14</f>
        <v>300000</v>
      </c>
      <c r="AN14" s="259">
        <f>'Ad-2. UNOS prihoda'!AN14</f>
        <v>25000</v>
      </c>
      <c r="AO14" s="259">
        <f>'Ad-2. UNOS prihoda'!AO14</f>
        <v>0</v>
      </c>
      <c r="AP14" s="259">
        <f>'Ad-2. UNOS prihoda'!AP14</f>
        <v>0</v>
      </c>
      <c r="AQ14" s="257">
        <f>'Ad-2. UNOS prihoda'!AQ14</f>
        <v>0</v>
      </c>
      <c r="AR14" s="261"/>
      <c r="AS14" s="261"/>
    </row>
    <row r="15" spans="1:45" ht="15" customHeight="1" x14ac:dyDescent="0.25">
      <c r="A15" s="531">
        <v>631</v>
      </c>
      <c r="B15" s="532"/>
      <c r="C15" s="532"/>
      <c r="D15" s="533" t="s">
        <v>50</v>
      </c>
      <c r="E15" s="533"/>
      <c r="F15" s="533"/>
      <c r="G15" s="539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58">
        <f>'Ad-2. UNOS prihoda'!L15</f>
        <v>0</v>
      </c>
      <c r="M15" s="318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63">
        <f t="shared" ref="T15:T30" si="17">SUM(U15:AE15)</f>
        <v>0</v>
      </c>
      <c r="U15" s="403"/>
      <c r="V15" s="404"/>
      <c r="W15" s="405"/>
      <c r="X15" s="406"/>
      <c r="Y15" s="407"/>
      <c r="Z15" s="408"/>
      <c r="AA15" s="408"/>
      <c r="AB15" s="408"/>
      <c r="AC15" s="408"/>
      <c r="AD15" s="408"/>
      <c r="AE15" s="405"/>
      <c r="AF15" s="263">
        <f t="shared" ref="AF15" si="18">SUM(AG15:AQ15)</f>
        <v>0</v>
      </c>
      <c r="AG15" s="403"/>
      <c r="AH15" s="404"/>
      <c r="AI15" s="405"/>
      <c r="AJ15" s="406"/>
      <c r="AK15" s="407"/>
      <c r="AL15" s="408"/>
      <c r="AM15" s="408"/>
      <c r="AN15" s="408"/>
      <c r="AO15" s="408"/>
      <c r="AP15" s="408"/>
      <c r="AQ15" s="405"/>
      <c r="AR15" s="261"/>
      <c r="AS15" s="261"/>
    </row>
    <row r="16" spans="1:45" ht="30" customHeight="1" x14ac:dyDescent="0.25">
      <c r="A16" s="531">
        <v>632</v>
      </c>
      <c r="B16" s="532"/>
      <c r="C16" s="532"/>
      <c r="D16" s="533" t="s">
        <v>51</v>
      </c>
      <c r="E16" s="533"/>
      <c r="F16" s="533"/>
      <c r="G16" s="539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58">
        <f>'Ad-2. UNOS prihoda'!L18</f>
        <v>0</v>
      </c>
      <c r="M16" s="318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63">
        <f>SUM(U16:AE16)</f>
        <v>0</v>
      </c>
      <c r="U16" s="403"/>
      <c r="V16" s="404"/>
      <c r="W16" s="405"/>
      <c r="X16" s="406"/>
      <c r="Y16" s="407"/>
      <c r="Z16" s="408"/>
      <c r="AA16" s="408"/>
      <c r="AB16" s="408"/>
      <c r="AC16" s="408"/>
      <c r="AD16" s="408"/>
      <c r="AE16" s="405"/>
      <c r="AF16" s="263">
        <f>SUM(AG16:AQ16)</f>
        <v>0</v>
      </c>
      <c r="AG16" s="403"/>
      <c r="AH16" s="404"/>
      <c r="AI16" s="405"/>
      <c r="AJ16" s="406"/>
      <c r="AK16" s="407"/>
      <c r="AL16" s="408"/>
      <c r="AM16" s="408"/>
      <c r="AN16" s="408"/>
      <c r="AO16" s="408"/>
      <c r="AP16" s="408"/>
      <c r="AQ16" s="405"/>
      <c r="AR16" s="261"/>
      <c r="AS16" s="261"/>
    </row>
    <row r="17" spans="1:45" ht="15" customHeight="1" x14ac:dyDescent="0.25">
      <c r="A17" s="531">
        <v>634</v>
      </c>
      <c r="B17" s="532"/>
      <c r="C17" s="532"/>
      <c r="D17" s="533" t="s">
        <v>113</v>
      </c>
      <c r="E17" s="533"/>
      <c r="F17" s="533"/>
      <c r="G17" s="539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409">
        <f>'Ad-2. UNOS prihoda'!K23</f>
        <v>0</v>
      </c>
      <c r="L17" s="358">
        <f>'Ad-2. UNOS prihoda'!L23</f>
        <v>0</v>
      </c>
      <c r="M17" s="318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63">
        <f t="shared" si="17"/>
        <v>0</v>
      </c>
      <c r="U17" s="403"/>
      <c r="V17" s="404"/>
      <c r="W17" s="410"/>
      <c r="X17" s="406"/>
      <c r="Y17" s="407"/>
      <c r="Z17" s="408"/>
      <c r="AA17" s="408"/>
      <c r="AB17" s="408"/>
      <c r="AC17" s="408"/>
      <c r="AD17" s="408"/>
      <c r="AE17" s="405"/>
      <c r="AF17" s="262">
        <f t="shared" ref="AF17:AF20" si="19">SUM(AG17:AQ17)</f>
        <v>0</v>
      </c>
      <c r="AG17" s="403"/>
      <c r="AH17" s="404"/>
      <c r="AI17" s="410"/>
      <c r="AJ17" s="406"/>
      <c r="AK17" s="407"/>
      <c r="AL17" s="408"/>
      <c r="AM17" s="408"/>
      <c r="AN17" s="408"/>
      <c r="AO17" s="408"/>
      <c r="AP17" s="408"/>
      <c r="AQ17" s="405"/>
      <c r="AR17" s="261"/>
      <c r="AS17" s="261"/>
    </row>
    <row r="18" spans="1:45" ht="29.25" customHeight="1" x14ac:dyDescent="0.25">
      <c r="A18" s="531">
        <v>636</v>
      </c>
      <c r="B18" s="532"/>
      <c r="C18" s="532"/>
      <c r="D18" s="533" t="s">
        <v>62</v>
      </c>
      <c r="E18" s="533"/>
      <c r="F18" s="533"/>
      <c r="G18" s="539"/>
      <c r="H18" s="28">
        <f t="shared" si="3"/>
        <v>5025000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58">
        <f>'Ad-2. UNOS prihoda'!L30</f>
        <v>5000000</v>
      </c>
      <c r="M18" s="318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25000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63">
        <f t="shared" si="17"/>
        <v>0</v>
      </c>
      <c r="U18" s="403"/>
      <c r="V18" s="404"/>
      <c r="W18" s="405"/>
      <c r="X18" s="406"/>
      <c r="Y18" s="407"/>
      <c r="Z18" s="408"/>
      <c r="AA18" s="408"/>
      <c r="AB18" s="408"/>
      <c r="AC18" s="408"/>
      <c r="AD18" s="408"/>
      <c r="AE18" s="405"/>
      <c r="AF18" s="262">
        <f t="shared" si="19"/>
        <v>0</v>
      </c>
      <c r="AG18" s="403"/>
      <c r="AH18" s="404"/>
      <c r="AI18" s="405"/>
      <c r="AJ18" s="406"/>
      <c r="AK18" s="407"/>
      <c r="AL18" s="408"/>
      <c r="AM18" s="408"/>
      <c r="AN18" s="408"/>
      <c r="AO18" s="408"/>
      <c r="AP18" s="408"/>
      <c r="AQ18" s="405"/>
      <c r="AR18" s="261"/>
      <c r="AS18" s="261"/>
    </row>
    <row r="19" spans="1:45" ht="29.25" customHeight="1" x14ac:dyDescent="0.25">
      <c r="A19" s="531">
        <v>638</v>
      </c>
      <c r="B19" s="532"/>
      <c r="C19" s="532"/>
      <c r="D19" s="533" t="s">
        <v>162</v>
      </c>
      <c r="E19" s="533"/>
      <c r="F19" s="533"/>
      <c r="G19" s="539"/>
      <c r="H19" s="28">
        <f t="shared" si="3"/>
        <v>300000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58">
        <f>'Ad-2. UNOS prihoda'!L35</f>
        <v>0</v>
      </c>
      <c r="M19" s="318">
        <f>'Ad-2. UNOS prihoda'!M35</f>
        <v>0</v>
      </c>
      <c r="N19" s="30">
        <f>'Ad-2. UNOS prihoda'!N35</f>
        <v>0</v>
      </c>
      <c r="O19" s="30">
        <f>'Ad-2. UNOS prihoda'!O35</f>
        <v>300000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262">
        <f t="shared" si="17"/>
        <v>0</v>
      </c>
      <c r="U19" s="403"/>
      <c r="V19" s="404"/>
      <c r="W19" s="405"/>
      <c r="X19" s="406"/>
      <c r="Y19" s="407"/>
      <c r="Z19" s="408"/>
      <c r="AA19" s="408"/>
      <c r="AB19" s="408"/>
      <c r="AC19" s="408"/>
      <c r="AD19" s="408"/>
      <c r="AE19" s="405"/>
      <c r="AF19" s="262">
        <f t="shared" si="19"/>
        <v>0</v>
      </c>
      <c r="AG19" s="403"/>
      <c r="AH19" s="404"/>
      <c r="AI19" s="405"/>
      <c r="AJ19" s="406"/>
      <c r="AK19" s="407"/>
      <c r="AL19" s="408"/>
      <c r="AM19" s="408"/>
      <c r="AN19" s="408"/>
      <c r="AO19" s="408"/>
      <c r="AP19" s="408"/>
      <c r="AQ19" s="405"/>
      <c r="AR19" s="261"/>
      <c r="AS19" s="261"/>
    </row>
    <row r="20" spans="1:45" ht="29.25" customHeight="1" x14ac:dyDescent="0.25">
      <c r="A20" s="531">
        <v>639</v>
      </c>
      <c r="B20" s="532"/>
      <c r="C20" s="532"/>
      <c r="D20" s="533" t="s">
        <v>198</v>
      </c>
      <c r="E20" s="533"/>
      <c r="F20" s="533"/>
      <c r="G20" s="539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58">
        <f>'Ad-2. UNOS prihoda'!L44</f>
        <v>0</v>
      </c>
      <c r="M20" s="318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262">
        <f t="shared" si="17"/>
        <v>0</v>
      </c>
      <c r="U20" s="403"/>
      <c r="V20" s="404"/>
      <c r="W20" s="405"/>
      <c r="X20" s="406"/>
      <c r="Y20" s="407"/>
      <c r="Z20" s="408"/>
      <c r="AA20" s="408"/>
      <c r="AB20" s="408"/>
      <c r="AC20" s="408"/>
      <c r="AD20" s="408"/>
      <c r="AE20" s="405"/>
      <c r="AF20" s="262">
        <f t="shared" si="19"/>
        <v>0</v>
      </c>
      <c r="AG20" s="403"/>
      <c r="AH20" s="404"/>
      <c r="AI20" s="405"/>
      <c r="AJ20" s="406"/>
      <c r="AK20" s="407"/>
      <c r="AL20" s="408"/>
      <c r="AM20" s="408"/>
      <c r="AN20" s="408"/>
      <c r="AO20" s="408"/>
      <c r="AP20" s="408"/>
      <c r="AQ20" s="405"/>
      <c r="AR20" s="261"/>
      <c r="AS20" s="261"/>
    </row>
    <row r="21" spans="1:45" s="196" customFormat="1" ht="15" x14ac:dyDescent="0.25">
      <c r="A21" s="527">
        <v>64</v>
      </c>
      <c r="B21" s="528"/>
      <c r="C21" s="229"/>
      <c r="D21" s="529" t="s">
        <v>52</v>
      </c>
      <c r="E21" s="529"/>
      <c r="F21" s="529"/>
      <c r="G21" s="530"/>
      <c r="H21" s="255">
        <f t="shared" si="3"/>
        <v>0</v>
      </c>
      <c r="I21" s="347">
        <f>I22+I23</f>
        <v>0</v>
      </c>
      <c r="J21" s="288">
        <f t="shared" ref="J21:S21" si="20">J22+J23</f>
        <v>0</v>
      </c>
      <c r="K21" s="257">
        <f t="shared" si="20"/>
        <v>0</v>
      </c>
      <c r="L21" s="332">
        <f t="shared" si="20"/>
        <v>0</v>
      </c>
      <c r="M21" s="258">
        <f t="shared" si="20"/>
        <v>0</v>
      </c>
      <c r="N21" s="259">
        <f t="shared" si="20"/>
        <v>0</v>
      </c>
      <c r="O21" s="259">
        <f t="shared" si="20"/>
        <v>0</v>
      </c>
      <c r="P21" s="259">
        <f t="shared" si="20"/>
        <v>0</v>
      </c>
      <c r="Q21" s="259">
        <f t="shared" si="20"/>
        <v>0</v>
      </c>
      <c r="R21" s="259">
        <f t="shared" si="20"/>
        <v>0</v>
      </c>
      <c r="S21" s="257">
        <f t="shared" si="20"/>
        <v>0</v>
      </c>
      <c r="T21" s="46">
        <f>SUM(U21:AE21)</f>
        <v>0</v>
      </c>
      <c r="U21" s="347">
        <f>'Ad-2. UNOS prihoda'!U49</f>
        <v>0</v>
      </c>
      <c r="V21" s="288">
        <f>'Ad-2. UNOS prihoda'!V49</f>
        <v>0</v>
      </c>
      <c r="W21" s="257">
        <f>'Ad-2. UNOS prihoda'!W49</f>
        <v>0</v>
      </c>
      <c r="X21" s="332">
        <f>'Ad-2. UNOS prihoda'!X49</f>
        <v>0</v>
      </c>
      <c r="Y21" s="258">
        <f>'Ad-2. UNOS prihoda'!Y49</f>
        <v>0</v>
      </c>
      <c r="Z21" s="259">
        <f>'Ad-2. UNOS prihoda'!Z49</f>
        <v>0</v>
      </c>
      <c r="AA21" s="259">
        <f>'Ad-2. UNOS prihoda'!AA49</f>
        <v>0</v>
      </c>
      <c r="AB21" s="259">
        <f>'Ad-2. UNOS prihoda'!AB49</f>
        <v>0</v>
      </c>
      <c r="AC21" s="259">
        <f>'Ad-2. UNOS prihoda'!AC49</f>
        <v>0</v>
      </c>
      <c r="AD21" s="259">
        <f>'Ad-2. UNOS prihoda'!AD49</f>
        <v>0</v>
      </c>
      <c r="AE21" s="257">
        <f>'Ad-2. UNOS prihoda'!AE49</f>
        <v>0</v>
      </c>
      <c r="AF21" s="46">
        <f>SUM(AG21:AQ21)</f>
        <v>0</v>
      </c>
      <c r="AG21" s="347">
        <f>'Ad-2. UNOS prihoda'!AG49</f>
        <v>0</v>
      </c>
      <c r="AH21" s="288">
        <f>'Ad-2. UNOS prihoda'!AH49</f>
        <v>0</v>
      </c>
      <c r="AI21" s="257">
        <f>'Ad-2. UNOS prihoda'!AI49</f>
        <v>0</v>
      </c>
      <c r="AJ21" s="332">
        <f>'Ad-2. UNOS prihoda'!AJ49</f>
        <v>0</v>
      </c>
      <c r="AK21" s="258">
        <f>'Ad-2. UNOS prihoda'!AK49</f>
        <v>0</v>
      </c>
      <c r="AL21" s="259">
        <f>'Ad-2. UNOS prihoda'!AL49</f>
        <v>0</v>
      </c>
      <c r="AM21" s="259">
        <f>'Ad-2. UNOS prihoda'!AM49</f>
        <v>0</v>
      </c>
      <c r="AN21" s="259">
        <f>'Ad-2. UNOS prihoda'!AN49</f>
        <v>0</v>
      </c>
      <c r="AO21" s="259">
        <f>'Ad-2. UNOS prihoda'!AO49</f>
        <v>0</v>
      </c>
      <c r="AP21" s="259">
        <f>'Ad-2. UNOS prihoda'!AP49</f>
        <v>0</v>
      </c>
      <c r="AQ21" s="257">
        <f>'Ad-2. UNOS prihoda'!AQ49</f>
        <v>0</v>
      </c>
      <c r="AR21" s="261"/>
      <c r="AS21" s="261"/>
    </row>
    <row r="22" spans="1:45" ht="15" customHeight="1" x14ac:dyDescent="0.25">
      <c r="A22" s="531">
        <v>641</v>
      </c>
      <c r="B22" s="532"/>
      <c r="C22" s="532"/>
      <c r="D22" s="533" t="s">
        <v>53</v>
      </c>
      <c r="E22" s="533"/>
      <c r="F22" s="533"/>
      <c r="G22" s="539"/>
      <c r="H22" s="28">
        <f t="shared" si="3"/>
        <v>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58">
        <f>'Ad-2. UNOS prihoda'!L50</f>
        <v>0</v>
      </c>
      <c r="M22" s="318">
        <f>'Ad-2. UNOS prihoda'!M50</f>
        <v>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262">
        <f t="shared" si="17"/>
        <v>0</v>
      </c>
      <c r="U22" s="403"/>
      <c r="V22" s="404"/>
      <c r="W22" s="405"/>
      <c r="X22" s="406"/>
      <c r="Y22" s="407"/>
      <c r="Z22" s="408"/>
      <c r="AA22" s="408"/>
      <c r="AB22" s="408"/>
      <c r="AC22" s="408"/>
      <c r="AD22" s="408"/>
      <c r="AE22" s="405"/>
      <c r="AF22" s="262">
        <f t="shared" ref="AF22:AF23" si="21">SUM(AG22:AQ22)</f>
        <v>0</v>
      </c>
      <c r="AG22" s="403"/>
      <c r="AH22" s="404"/>
      <c r="AI22" s="405"/>
      <c r="AJ22" s="406"/>
      <c r="AK22" s="407"/>
      <c r="AL22" s="408"/>
      <c r="AM22" s="408"/>
      <c r="AN22" s="408"/>
      <c r="AO22" s="408"/>
      <c r="AP22" s="408"/>
      <c r="AQ22" s="405"/>
      <c r="AR22" s="261"/>
      <c r="AS22" s="261"/>
    </row>
    <row r="23" spans="1:45" ht="15" customHeight="1" x14ac:dyDescent="0.25">
      <c r="A23" s="531">
        <v>642</v>
      </c>
      <c r="B23" s="532"/>
      <c r="C23" s="532"/>
      <c r="D23" s="533" t="s">
        <v>63</v>
      </c>
      <c r="E23" s="533"/>
      <c r="F23" s="533"/>
      <c r="G23" s="539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58">
        <f>'Ad-2. UNOS prihoda'!L57</f>
        <v>0</v>
      </c>
      <c r="M23" s="318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262">
        <f t="shared" si="17"/>
        <v>0</v>
      </c>
      <c r="U23" s="403"/>
      <c r="V23" s="404"/>
      <c r="W23" s="405"/>
      <c r="X23" s="406"/>
      <c r="Y23" s="407"/>
      <c r="Z23" s="408"/>
      <c r="AA23" s="408"/>
      <c r="AB23" s="408"/>
      <c r="AC23" s="408"/>
      <c r="AD23" s="408"/>
      <c r="AE23" s="405"/>
      <c r="AF23" s="262">
        <f t="shared" si="21"/>
        <v>0</v>
      </c>
      <c r="AG23" s="403"/>
      <c r="AH23" s="404"/>
      <c r="AI23" s="405"/>
      <c r="AJ23" s="406"/>
      <c r="AK23" s="407"/>
      <c r="AL23" s="408"/>
      <c r="AM23" s="408"/>
      <c r="AN23" s="408"/>
      <c r="AO23" s="408"/>
      <c r="AP23" s="408"/>
      <c r="AQ23" s="405"/>
      <c r="AR23" s="261"/>
      <c r="AS23" s="261"/>
    </row>
    <row r="24" spans="1:45" s="196" customFormat="1" ht="41.25" customHeight="1" x14ac:dyDescent="0.25">
      <c r="A24" s="527">
        <v>65</v>
      </c>
      <c r="B24" s="528"/>
      <c r="C24" s="229"/>
      <c r="D24" s="529" t="s">
        <v>54</v>
      </c>
      <c r="E24" s="529"/>
      <c r="F24" s="529"/>
      <c r="G24" s="530"/>
      <c r="H24" s="255">
        <f t="shared" si="3"/>
        <v>0</v>
      </c>
      <c r="I24" s="347">
        <f>I25</f>
        <v>0</v>
      </c>
      <c r="J24" s="288">
        <f t="shared" ref="J24:S24" si="22">J25</f>
        <v>0</v>
      </c>
      <c r="K24" s="257">
        <f t="shared" si="22"/>
        <v>0</v>
      </c>
      <c r="L24" s="332">
        <f t="shared" si="22"/>
        <v>0</v>
      </c>
      <c r="M24" s="258">
        <f t="shared" si="22"/>
        <v>0</v>
      </c>
      <c r="N24" s="259">
        <f t="shared" si="22"/>
        <v>0</v>
      </c>
      <c r="O24" s="259">
        <f t="shared" si="22"/>
        <v>0</v>
      </c>
      <c r="P24" s="259">
        <f t="shared" si="22"/>
        <v>0</v>
      </c>
      <c r="Q24" s="259">
        <f t="shared" si="22"/>
        <v>0</v>
      </c>
      <c r="R24" s="259">
        <f t="shared" si="22"/>
        <v>0</v>
      </c>
      <c r="S24" s="257">
        <f t="shared" si="22"/>
        <v>0</v>
      </c>
      <c r="T24" s="46">
        <f>SUM(U24:AE24)</f>
        <v>0</v>
      </c>
      <c r="U24" s="347">
        <f>'Ad-2. UNOS prihoda'!U60</f>
        <v>0</v>
      </c>
      <c r="V24" s="288">
        <f>'Ad-2. UNOS prihoda'!V60</f>
        <v>0</v>
      </c>
      <c r="W24" s="257">
        <f>'Ad-2. UNOS prihoda'!W60</f>
        <v>0</v>
      </c>
      <c r="X24" s="332">
        <f>'Ad-2. UNOS prihoda'!X60</f>
        <v>0</v>
      </c>
      <c r="Y24" s="258">
        <f>'Ad-2. UNOS prihoda'!Y60</f>
        <v>0</v>
      </c>
      <c r="Z24" s="259">
        <f>'Ad-2. UNOS prihoda'!Z60</f>
        <v>0</v>
      </c>
      <c r="AA24" s="259">
        <f>'Ad-2. UNOS prihoda'!AA60</f>
        <v>0</v>
      </c>
      <c r="AB24" s="259">
        <f>'Ad-2. UNOS prihoda'!AB60</f>
        <v>0</v>
      </c>
      <c r="AC24" s="259">
        <f>'Ad-2. UNOS prihoda'!AC60</f>
        <v>0</v>
      </c>
      <c r="AD24" s="259">
        <f>'Ad-2. UNOS prihoda'!AD60</f>
        <v>0</v>
      </c>
      <c r="AE24" s="257">
        <f>'Ad-2. UNOS prihoda'!AE60</f>
        <v>0</v>
      </c>
      <c r="AF24" s="46">
        <f>SUM(AG24:AQ24)</f>
        <v>0</v>
      </c>
      <c r="AG24" s="347">
        <f>'Ad-2. UNOS prihoda'!AG60</f>
        <v>0</v>
      </c>
      <c r="AH24" s="288">
        <f>'Ad-2. UNOS prihoda'!AH60</f>
        <v>0</v>
      </c>
      <c r="AI24" s="257">
        <f>'Ad-2. UNOS prihoda'!AI60</f>
        <v>0</v>
      </c>
      <c r="AJ24" s="332">
        <f>'Ad-2. UNOS prihoda'!AJ60</f>
        <v>0</v>
      </c>
      <c r="AK24" s="258">
        <f>'Ad-2. UNOS prihoda'!AK60</f>
        <v>0</v>
      </c>
      <c r="AL24" s="259">
        <f>'Ad-2. UNOS prihoda'!AL60</f>
        <v>0</v>
      </c>
      <c r="AM24" s="259">
        <f>'Ad-2. UNOS prihoda'!AM60</f>
        <v>0</v>
      </c>
      <c r="AN24" s="259">
        <f>'Ad-2. UNOS prihoda'!AN60</f>
        <v>0</v>
      </c>
      <c r="AO24" s="259">
        <f>'Ad-2. UNOS prihoda'!AO60</f>
        <v>0</v>
      </c>
      <c r="AP24" s="259">
        <f>'Ad-2. UNOS prihoda'!AP60</f>
        <v>0</v>
      </c>
      <c r="AQ24" s="257">
        <f>'Ad-2. UNOS prihoda'!AQ60</f>
        <v>0</v>
      </c>
      <c r="AR24" s="261"/>
      <c r="AS24" s="261"/>
    </row>
    <row r="25" spans="1:45" ht="15.75" customHeight="1" x14ac:dyDescent="0.25">
      <c r="A25" s="531">
        <v>652</v>
      </c>
      <c r="B25" s="532"/>
      <c r="C25" s="532"/>
      <c r="D25" s="533" t="s">
        <v>55</v>
      </c>
      <c r="E25" s="533"/>
      <c r="F25" s="533"/>
      <c r="G25" s="539"/>
      <c r="H25" s="28">
        <f t="shared" si="3"/>
        <v>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58">
        <f>'Ad-2. UNOS prihoda'!L61</f>
        <v>0</v>
      </c>
      <c r="M25" s="318">
        <f>'Ad-2. UNOS prihoda'!M61</f>
        <v>0</v>
      </c>
      <c r="N25" s="30">
        <f>'Ad-2. UNOS prihoda'!N61</f>
        <v>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262">
        <f t="shared" si="17"/>
        <v>0</v>
      </c>
      <c r="U25" s="403"/>
      <c r="V25" s="404"/>
      <c r="W25" s="405"/>
      <c r="X25" s="406"/>
      <c r="Y25" s="407"/>
      <c r="Z25" s="408"/>
      <c r="AA25" s="408"/>
      <c r="AB25" s="408"/>
      <c r="AC25" s="408"/>
      <c r="AD25" s="408"/>
      <c r="AE25" s="405"/>
      <c r="AF25" s="262">
        <f t="shared" ref="AF25" si="23">SUM(AG25:AQ25)</f>
        <v>0</v>
      </c>
      <c r="AG25" s="403"/>
      <c r="AH25" s="404"/>
      <c r="AI25" s="405"/>
      <c r="AJ25" s="406"/>
      <c r="AK25" s="407"/>
      <c r="AL25" s="408"/>
      <c r="AM25" s="408"/>
      <c r="AN25" s="408"/>
      <c r="AO25" s="408"/>
      <c r="AP25" s="408"/>
      <c r="AQ25" s="405"/>
      <c r="AR25" s="261"/>
      <c r="AS25" s="261"/>
    </row>
    <row r="26" spans="1:45" s="196" customFormat="1" ht="27.75" customHeight="1" x14ac:dyDescent="0.25">
      <c r="A26" s="527">
        <v>66</v>
      </c>
      <c r="B26" s="528"/>
      <c r="C26" s="229"/>
      <c r="D26" s="529" t="s">
        <v>56</v>
      </c>
      <c r="E26" s="529"/>
      <c r="F26" s="529"/>
      <c r="G26" s="530"/>
      <c r="H26" s="255">
        <f t="shared" si="3"/>
        <v>200000</v>
      </c>
      <c r="I26" s="347">
        <f>I27+I28</f>
        <v>0</v>
      </c>
      <c r="J26" s="288">
        <f t="shared" ref="J26:S26" si="24">J27+J28</f>
        <v>0</v>
      </c>
      <c r="K26" s="257">
        <f t="shared" si="24"/>
        <v>0</v>
      </c>
      <c r="L26" s="332">
        <f t="shared" si="24"/>
        <v>0</v>
      </c>
      <c r="M26" s="258">
        <f t="shared" si="24"/>
        <v>200000</v>
      </c>
      <c r="N26" s="259">
        <f t="shared" si="24"/>
        <v>0</v>
      </c>
      <c r="O26" s="259">
        <f t="shared" si="24"/>
        <v>0</v>
      </c>
      <c r="P26" s="259">
        <f t="shared" si="24"/>
        <v>0</v>
      </c>
      <c r="Q26" s="259">
        <f t="shared" si="24"/>
        <v>0</v>
      </c>
      <c r="R26" s="259">
        <f t="shared" si="24"/>
        <v>0</v>
      </c>
      <c r="S26" s="257">
        <f t="shared" si="24"/>
        <v>0</v>
      </c>
      <c r="T26" s="46">
        <f>SUM(U26:AE26)</f>
        <v>200000</v>
      </c>
      <c r="U26" s="347">
        <f>'Ad-2. UNOS prihoda'!U67</f>
        <v>0</v>
      </c>
      <c r="V26" s="288">
        <f>'Ad-2. UNOS prihoda'!V67</f>
        <v>0</v>
      </c>
      <c r="W26" s="257">
        <f>'Ad-2. UNOS prihoda'!W67</f>
        <v>0</v>
      </c>
      <c r="X26" s="332">
        <f>'Ad-2. UNOS prihoda'!X67</f>
        <v>0</v>
      </c>
      <c r="Y26" s="258">
        <f>'Ad-2. UNOS prihoda'!Y67</f>
        <v>200000</v>
      </c>
      <c r="Z26" s="259">
        <f>'Ad-2. UNOS prihoda'!Z67</f>
        <v>0</v>
      </c>
      <c r="AA26" s="259">
        <f>'Ad-2. UNOS prihoda'!AA67</f>
        <v>0</v>
      </c>
      <c r="AB26" s="259">
        <f>'Ad-2. UNOS prihoda'!AB67</f>
        <v>0</v>
      </c>
      <c r="AC26" s="259">
        <f>'Ad-2. UNOS prihoda'!AC67</f>
        <v>0</v>
      </c>
      <c r="AD26" s="259">
        <f>'Ad-2. UNOS prihoda'!AD67</f>
        <v>0</v>
      </c>
      <c r="AE26" s="257">
        <f>'Ad-2. UNOS prihoda'!AE67</f>
        <v>0</v>
      </c>
      <c r="AF26" s="46">
        <f>SUM(AG26:AQ26)</f>
        <v>200000</v>
      </c>
      <c r="AG26" s="347">
        <f>'Ad-2. UNOS prihoda'!AG67</f>
        <v>0</v>
      </c>
      <c r="AH26" s="288">
        <f>'Ad-2. UNOS prihoda'!AH67</f>
        <v>0</v>
      </c>
      <c r="AI26" s="257">
        <f>'Ad-2. UNOS prihoda'!AI67</f>
        <v>0</v>
      </c>
      <c r="AJ26" s="332">
        <f>'Ad-2. UNOS prihoda'!AJ67</f>
        <v>0</v>
      </c>
      <c r="AK26" s="258">
        <f>'Ad-2. UNOS prihoda'!AK67</f>
        <v>200000</v>
      </c>
      <c r="AL26" s="259">
        <f>'Ad-2. UNOS prihoda'!AL67</f>
        <v>0</v>
      </c>
      <c r="AM26" s="259">
        <f>'Ad-2. UNOS prihoda'!AM67</f>
        <v>0</v>
      </c>
      <c r="AN26" s="259">
        <f>'Ad-2. UNOS prihoda'!AN67</f>
        <v>0</v>
      </c>
      <c r="AO26" s="259">
        <f>'Ad-2. UNOS prihoda'!AO67</f>
        <v>0</v>
      </c>
      <c r="AP26" s="259">
        <f>'Ad-2. UNOS prihoda'!AP67</f>
        <v>0</v>
      </c>
      <c r="AQ26" s="257">
        <f>'Ad-2. UNOS prihoda'!AQ67</f>
        <v>0</v>
      </c>
      <c r="AR26" s="261"/>
      <c r="AS26" s="261"/>
    </row>
    <row r="27" spans="1:45" ht="30.75" customHeight="1" x14ac:dyDescent="0.25">
      <c r="A27" s="531">
        <v>661</v>
      </c>
      <c r="B27" s="532"/>
      <c r="C27" s="532"/>
      <c r="D27" s="533" t="s">
        <v>57</v>
      </c>
      <c r="E27" s="533"/>
      <c r="F27" s="533"/>
      <c r="G27" s="539"/>
      <c r="H27" s="28">
        <f t="shared" si="3"/>
        <v>200000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58">
        <f>'Ad-2. UNOS prihoda'!L68</f>
        <v>0</v>
      </c>
      <c r="M27" s="318">
        <f>'Ad-2. UNOS prihoda'!M68</f>
        <v>200000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262">
        <f t="shared" si="17"/>
        <v>0</v>
      </c>
      <c r="U27" s="403"/>
      <c r="V27" s="404"/>
      <c r="W27" s="405"/>
      <c r="X27" s="406"/>
      <c r="Y27" s="407"/>
      <c r="Z27" s="408"/>
      <c r="AA27" s="408"/>
      <c r="AB27" s="408"/>
      <c r="AC27" s="408"/>
      <c r="AD27" s="408"/>
      <c r="AE27" s="405"/>
      <c r="AF27" s="262">
        <f t="shared" ref="AF27:AF28" si="25">SUM(AG27:AQ27)</f>
        <v>0</v>
      </c>
      <c r="AG27" s="403"/>
      <c r="AH27" s="404"/>
      <c r="AI27" s="405"/>
      <c r="AJ27" s="406"/>
      <c r="AK27" s="407"/>
      <c r="AL27" s="408"/>
      <c r="AM27" s="408"/>
      <c r="AN27" s="408"/>
      <c r="AO27" s="408"/>
      <c r="AP27" s="408"/>
      <c r="AQ27" s="405"/>
      <c r="AR27" s="261"/>
      <c r="AS27" s="261"/>
    </row>
    <row r="28" spans="1:45" ht="29.25" customHeight="1" x14ac:dyDescent="0.25">
      <c r="A28" s="531">
        <v>663</v>
      </c>
      <c r="B28" s="532"/>
      <c r="C28" s="532"/>
      <c r="D28" s="533" t="s">
        <v>58</v>
      </c>
      <c r="E28" s="533"/>
      <c r="F28" s="533"/>
      <c r="G28" s="539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58">
        <f>'Ad-2. UNOS prihoda'!L72</f>
        <v>0</v>
      </c>
      <c r="M28" s="318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262">
        <f t="shared" si="17"/>
        <v>0</v>
      </c>
      <c r="U28" s="403"/>
      <c r="V28" s="404"/>
      <c r="W28" s="405"/>
      <c r="X28" s="406"/>
      <c r="Y28" s="407"/>
      <c r="Z28" s="408"/>
      <c r="AA28" s="408"/>
      <c r="AB28" s="408"/>
      <c r="AC28" s="408"/>
      <c r="AD28" s="408"/>
      <c r="AE28" s="405"/>
      <c r="AF28" s="262">
        <f t="shared" si="25"/>
        <v>0</v>
      </c>
      <c r="AG28" s="403"/>
      <c r="AH28" s="404"/>
      <c r="AI28" s="405"/>
      <c r="AJ28" s="406"/>
      <c r="AK28" s="407"/>
      <c r="AL28" s="408"/>
      <c r="AM28" s="408"/>
      <c r="AN28" s="408"/>
      <c r="AO28" s="408"/>
      <c r="AP28" s="408"/>
      <c r="AQ28" s="405"/>
      <c r="AR28" s="261"/>
      <c r="AS28" s="261"/>
    </row>
    <row r="29" spans="1:45" s="196" customFormat="1" ht="28.15" customHeight="1" x14ac:dyDescent="0.25">
      <c r="A29" s="527">
        <v>67</v>
      </c>
      <c r="B29" s="528"/>
      <c r="C29" s="229"/>
      <c r="D29" s="529" t="s">
        <v>59</v>
      </c>
      <c r="E29" s="529"/>
      <c r="F29" s="529"/>
      <c r="G29" s="530"/>
      <c r="H29" s="255">
        <f t="shared" si="3"/>
        <v>902400</v>
      </c>
      <c r="I29" s="347">
        <f>SUM(I30:I30)</f>
        <v>0</v>
      </c>
      <c r="J29" s="288">
        <f t="shared" ref="J29:S29" si="26">SUM(J30:J30)</f>
        <v>902400</v>
      </c>
      <c r="K29" s="257">
        <f t="shared" si="26"/>
        <v>0</v>
      </c>
      <c r="L29" s="332">
        <f t="shared" si="26"/>
        <v>0</v>
      </c>
      <c r="M29" s="258">
        <f t="shared" si="26"/>
        <v>0</v>
      </c>
      <c r="N29" s="259">
        <f t="shared" si="26"/>
        <v>0</v>
      </c>
      <c r="O29" s="259">
        <f t="shared" si="26"/>
        <v>0</v>
      </c>
      <c r="P29" s="259">
        <f t="shared" si="26"/>
        <v>0</v>
      </c>
      <c r="Q29" s="259">
        <f t="shared" si="26"/>
        <v>0</v>
      </c>
      <c r="R29" s="259">
        <f t="shared" si="26"/>
        <v>0</v>
      </c>
      <c r="S29" s="257">
        <f t="shared" si="26"/>
        <v>0</v>
      </c>
      <c r="T29" s="46">
        <f>SUM(U29:AE29)</f>
        <v>902400</v>
      </c>
      <c r="U29" s="347">
        <f>'Ad-2. UNOS prihoda'!U81</f>
        <v>0</v>
      </c>
      <c r="V29" s="288">
        <f>'Ad-2. UNOS prihoda'!V81</f>
        <v>902400</v>
      </c>
      <c r="W29" s="257">
        <f>'Ad-2. UNOS prihoda'!W81</f>
        <v>0</v>
      </c>
      <c r="X29" s="332">
        <f>'Ad-2. UNOS prihoda'!X81</f>
        <v>0</v>
      </c>
      <c r="Y29" s="258">
        <f>'Ad-2. UNOS prihoda'!Y81</f>
        <v>0</v>
      </c>
      <c r="Z29" s="259">
        <f>'Ad-2. UNOS prihoda'!Z81</f>
        <v>0</v>
      </c>
      <c r="AA29" s="259">
        <f>'Ad-2. UNOS prihoda'!AA81</f>
        <v>0</v>
      </c>
      <c r="AB29" s="259">
        <f>'Ad-2. UNOS prihoda'!AB81</f>
        <v>0</v>
      </c>
      <c r="AC29" s="259">
        <f>'Ad-2. UNOS prihoda'!AC81</f>
        <v>0</v>
      </c>
      <c r="AD29" s="259">
        <f>'Ad-2. UNOS prihoda'!AD81</f>
        <v>0</v>
      </c>
      <c r="AE29" s="257">
        <f>'Ad-2. UNOS prihoda'!AE81</f>
        <v>0</v>
      </c>
      <c r="AF29" s="46">
        <f>SUM(AG29:AQ29)</f>
        <v>902400</v>
      </c>
      <c r="AG29" s="347">
        <f>'Ad-2. UNOS prihoda'!AG81</f>
        <v>0</v>
      </c>
      <c r="AH29" s="288">
        <f>'Ad-2. UNOS prihoda'!AH81</f>
        <v>902400</v>
      </c>
      <c r="AI29" s="257">
        <f>'Ad-2. UNOS prihoda'!AI81</f>
        <v>0</v>
      </c>
      <c r="AJ29" s="332">
        <f>'Ad-2. UNOS prihoda'!AJ81</f>
        <v>0</v>
      </c>
      <c r="AK29" s="258">
        <f>'Ad-2. UNOS prihoda'!AK81</f>
        <v>0</v>
      </c>
      <c r="AL29" s="259">
        <f>'Ad-2. UNOS prihoda'!AL81</f>
        <v>0</v>
      </c>
      <c r="AM29" s="259">
        <f>'Ad-2. UNOS prihoda'!AM81</f>
        <v>0</v>
      </c>
      <c r="AN29" s="259">
        <f>'Ad-2. UNOS prihoda'!AN81</f>
        <v>0</v>
      </c>
      <c r="AO29" s="259">
        <f>'Ad-2. UNOS prihoda'!AO81</f>
        <v>0</v>
      </c>
      <c r="AP29" s="259">
        <f>'Ad-2. UNOS prihoda'!AP81</f>
        <v>0</v>
      </c>
      <c r="AQ29" s="257">
        <f>'Ad-2. UNOS prihoda'!AQ81</f>
        <v>0</v>
      </c>
      <c r="AR29" s="261"/>
      <c r="AS29" s="261"/>
    </row>
    <row r="30" spans="1:45" ht="27" customHeight="1" x14ac:dyDescent="0.25">
      <c r="A30" s="531">
        <v>671</v>
      </c>
      <c r="B30" s="532"/>
      <c r="C30" s="532"/>
      <c r="D30" s="533" t="s">
        <v>60</v>
      </c>
      <c r="E30" s="533"/>
      <c r="F30" s="533"/>
      <c r="G30" s="539"/>
      <c r="H30" s="28">
        <f t="shared" si="3"/>
        <v>902400</v>
      </c>
      <c r="I30" s="29">
        <f>'Ad-2. UNOS prihoda'!I82</f>
        <v>0</v>
      </c>
      <c r="J30" s="92">
        <f>'Ad-2. UNOS prihoda'!J82</f>
        <v>902400</v>
      </c>
      <c r="K30" s="31">
        <f>'Ad-2. UNOS prihoda'!K82</f>
        <v>0</v>
      </c>
      <c r="L30" s="358">
        <f>'Ad-2. UNOS prihoda'!L82</f>
        <v>0</v>
      </c>
      <c r="M30" s="318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262">
        <f t="shared" si="17"/>
        <v>0</v>
      </c>
      <c r="U30" s="403"/>
      <c r="V30" s="404"/>
      <c r="W30" s="405"/>
      <c r="X30" s="406"/>
      <c r="Y30" s="407"/>
      <c r="Z30" s="408"/>
      <c r="AA30" s="408"/>
      <c r="AB30" s="408"/>
      <c r="AC30" s="408"/>
      <c r="AD30" s="408"/>
      <c r="AE30" s="405"/>
      <c r="AF30" s="263">
        <f t="shared" ref="AF30" si="27">SUM(AG30:AQ30)</f>
        <v>0</v>
      </c>
      <c r="AG30" s="403"/>
      <c r="AH30" s="404"/>
      <c r="AI30" s="405"/>
      <c r="AJ30" s="406"/>
      <c r="AK30" s="407"/>
      <c r="AL30" s="408"/>
      <c r="AM30" s="408"/>
      <c r="AN30" s="408"/>
      <c r="AO30" s="408"/>
      <c r="AP30" s="408"/>
      <c r="AQ30" s="405"/>
      <c r="AR30" s="261"/>
      <c r="AS30" s="261"/>
    </row>
    <row r="31" spans="1:45" s="196" customFormat="1" ht="15" x14ac:dyDescent="0.25">
      <c r="A31" s="527">
        <v>68</v>
      </c>
      <c r="B31" s="528"/>
      <c r="C31" s="229"/>
      <c r="D31" s="529" t="s">
        <v>165</v>
      </c>
      <c r="E31" s="529"/>
      <c r="F31" s="529"/>
      <c r="G31" s="530"/>
      <c r="H31" s="255">
        <f t="shared" si="3"/>
        <v>0</v>
      </c>
      <c r="I31" s="347">
        <f>SUM(I32:I33)</f>
        <v>0</v>
      </c>
      <c r="J31" s="288">
        <f t="shared" ref="J31:S31" si="28">SUM(J32:J33)</f>
        <v>0</v>
      </c>
      <c r="K31" s="257">
        <f t="shared" si="28"/>
        <v>0</v>
      </c>
      <c r="L31" s="332">
        <f t="shared" si="28"/>
        <v>0</v>
      </c>
      <c r="M31" s="258">
        <f t="shared" si="28"/>
        <v>0</v>
      </c>
      <c r="N31" s="259">
        <f t="shared" si="28"/>
        <v>0</v>
      </c>
      <c r="O31" s="259">
        <f t="shared" si="28"/>
        <v>0</v>
      </c>
      <c r="P31" s="259">
        <f t="shared" si="28"/>
        <v>0</v>
      </c>
      <c r="Q31" s="259">
        <f t="shared" si="28"/>
        <v>0</v>
      </c>
      <c r="R31" s="259">
        <f t="shared" si="28"/>
        <v>0</v>
      </c>
      <c r="S31" s="257">
        <f t="shared" si="28"/>
        <v>0</v>
      </c>
      <c r="T31" s="255">
        <f>SUM(U31:AE31)</f>
        <v>0</v>
      </c>
      <c r="U31" s="347">
        <f>'Ad-2. UNOS prihoda'!U86</f>
        <v>0</v>
      </c>
      <c r="V31" s="288">
        <f>'Ad-2. UNOS prihoda'!V86</f>
        <v>0</v>
      </c>
      <c r="W31" s="257">
        <f>'Ad-2. UNOS prihoda'!W86</f>
        <v>0</v>
      </c>
      <c r="X31" s="332">
        <f>'Ad-2. UNOS prihoda'!X86</f>
        <v>0</v>
      </c>
      <c r="Y31" s="258">
        <f>'Ad-2. UNOS prihoda'!Y86</f>
        <v>0</v>
      </c>
      <c r="Z31" s="259">
        <f>'Ad-2. UNOS prihoda'!Z86</f>
        <v>0</v>
      </c>
      <c r="AA31" s="259">
        <f>'Ad-2. UNOS prihoda'!AA86</f>
        <v>0</v>
      </c>
      <c r="AB31" s="259">
        <f>'Ad-2. UNOS prihoda'!AB86</f>
        <v>0</v>
      </c>
      <c r="AC31" s="259">
        <f>'Ad-2. UNOS prihoda'!AC86</f>
        <v>0</v>
      </c>
      <c r="AD31" s="259">
        <f>'Ad-2. UNOS prihoda'!AD86</f>
        <v>0</v>
      </c>
      <c r="AE31" s="257">
        <f>'Ad-2. UNOS prihoda'!AE86</f>
        <v>0</v>
      </c>
      <c r="AF31" s="255">
        <f>SUM(AG31:AQ31)</f>
        <v>0</v>
      </c>
      <c r="AG31" s="347">
        <f>'Ad-2. UNOS prihoda'!AG86</f>
        <v>0</v>
      </c>
      <c r="AH31" s="288">
        <f>'Ad-2. UNOS prihoda'!AH86</f>
        <v>0</v>
      </c>
      <c r="AI31" s="257">
        <f>'Ad-2. UNOS prihoda'!AI86</f>
        <v>0</v>
      </c>
      <c r="AJ31" s="332">
        <f>'Ad-2. UNOS prihoda'!AJ86</f>
        <v>0</v>
      </c>
      <c r="AK31" s="258">
        <f>'Ad-2. UNOS prihoda'!AK86</f>
        <v>0</v>
      </c>
      <c r="AL31" s="259">
        <f>'Ad-2. UNOS prihoda'!AL86</f>
        <v>0</v>
      </c>
      <c r="AM31" s="259">
        <f>'Ad-2. UNOS prihoda'!AM86</f>
        <v>0</v>
      </c>
      <c r="AN31" s="259">
        <f>'Ad-2. UNOS prihoda'!AN86</f>
        <v>0</v>
      </c>
      <c r="AO31" s="259">
        <f>'Ad-2. UNOS prihoda'!AO86</f>
        <v>0</v>
      </c>
      <c r="AP31" s="259">
        <f>'Ad-2. UNOS prihoda'!AP86</f>
        <v>0</v>
      </c>
      <c r="AQ31" s="257">
        <f>'Ad-2. UNOS prihoda'!AQ86</f>
        <v>0</v>
      </c>
      <c r="AR31" s="261"/>
      <c r="AS31" s="261"/>
    </row>
    <row r="32" spans="1:45" ht="14.25" x14ac:dyDescent="0.25">
      <c r="A32" s="531">
        <v>681</v>
      </c>
      <c r="B32" s="532"/>
      <c r="C32" s="532"/>
      <c r="D32" s="533" t="s">
        <v>246</v>
      </c>
      <c r="E32" s="533"/>
      <c r="F32" s="533"/>
      <c r="G32" s="539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58">
        <f>'Ad-2. UNOS prihoda'!L87</f>
        <v>0</v>
      </c>
      <c r="M32" s="318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63">
        <f t="shared" ref="T32" si="29">SUM(U32:AE32)</f>
        <v>0</v>
      </c>
      <c r="U32" s="403"/>
      <c r="V32" s="404"/>
      <c r="W32" s="405"/>
      <c r="X32" s="406"/>
      <c r="Y32" s="407"/>
      <c r="Z32" s="408"/>
      <c r="AA32" s="408"/>
      <c r="AB32" s="408"/>
      <c r="AC32" s="408"/>
      <c r="AD32" s="408"/>
      <c r="AE32" s="405"/>
      <c r="AF32" s="263">
        <f t="shared" ref="AF32:AF33" si="30">SUM(AG32:AQ32)</f>
        <v>0</v>
      </c>
      <c r="AG32" s="403"/>
      <c r="AH32" s="404"/>
      <c r="AI32" s="405"/>
      <c r="AJ32" s="406"/>
      <c r="AK32" s="407"/>
      <c r="AL32" s="408"/>
      <c r="AM32" s="408"/>
      <c r="AN32" s="408"/>
      <c r="AO32" s="408"/>
      <c r="AP32" s="408"/>
      <c r="AQ32" s="405"/>
      <c r="AR32" s="261"/>
      <c r="AS32" s="261"/>
    </row>
    <row r="33" spans="1:45" ht="14.25" x14ac:dyDescent="0.25">
      <c r="A33" s="531">
        <v>683</v>
      </c>
      <c r="B33" s="532"/>
      <c r="C33" s="532"/>
      <c r="D33" s="533" t="s">
        <v>166</v>
      </c>
      <c r="E33" s="533"/>
      <c r="F33" s="533"/>
      <c r="G33" s="539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58">
        <f>'Ad-2. UNOS prihoda'!L89</f>
        <v>0</v>
      </c>
      <c r="M33" s="318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63">
        <f t="shared" ref="T33" si="31">SUM(U33:AE33)</f>
        <v>0</v>
      </c>
      <c r="U33" s="403"/>
      <c r="V33" s="404"/>
      <c r="W33" s="405"/>
      <c r="X33" s="406"/>
      <c r="Y33" s="407"/>
      <c r="Z33" s="408"/>
      <c r="AA33" s="408"/>
      <c r="AB33" s="408"/>
      <c r="AC33" s="408"/>
      <c r="AD33" s="408"/>
      <c r="AE33" s="405"/>
      <c r="AF33" s="263">
        <f t="shared" si="30"/>
        <v>0</v>
      </c>
      <c r="AG33" s="403"/>
      <c r="AH33" s="404"/>
      <c r="AI33" s="405"/>
      <c r="AJ33" s="406"/>
      <c r="AK33" s="407"/>
      <c r="AL33" s="408"/>
      <c r="AM33" s="408"/>
      <c r="AN33" s="408"/>
      <c r="AO33" s="408"/>
      <c r="AP33" s="408"/>
      <c r="AQ33" s="405"/>
      <c r="AR33" s="261"/>
      <c r="AS33" s="261"/>
    </row>
    <row r="34" spans="1:45" s="198" customFormat="1" ht="27.75" customHeight="1" x14ac:dyDescent="0.25">
      <c r="A34" s="349">
        <v>7</v>
      </c>
      <c r="B34" s="216"/>
      <c r="C34" s="216"/>
      <c r="D34" s="529" t="s">
        <v>96</v>
      </c>
      <c r="E34" s="529"/>
      <c r="F34" s="529"/>
      <c r="G34" s="530"/>
      <c r="H34" s="255">
        <f t="shared" si="3"/>
        <v>0</v>
      </c>
      <c r="I34" s="347">
        <f>I35</f>
        <v>0</v>
      </c>
      <c r="J34" s="288">
        <f t="shared" ref="J34:S34" si="32">J35</f>
        <v>0</v>
      </c>
      <c r="K34" s="257">
        <f t="shared" si="32"/>
        <v>0</v>
      </c>
      <c r="L34" s="332">
        <f t="shared" si="32"/>
        <v>0</v>
      </c>
      <c r="M34" s="258">
        <f t="shared" si="32"/>
        <v>0</v>
      </c>
      <c r="N34" s="259">
        <f t="shared" si="32"/>
        <v>0</v>
      </c>
      <c r="O34" s="259">
        <f t="shared" si="32"/>
        <v>0</v>
      </c>
      <c r="P34" s="259">
        <f t="shared" si="32"/>
        <v>0</v>
      </c>
      <c r="Q34" s="259">
        <f t="shared" si="32"/>
        <v>0</v>
      </c>
      <c r="R34" s="259">
        <f t="shared" si="32"/>
        <v>0</v>
      </c>
      <c r="S34" s="257">
        <f t="shared" si="32"/>
        <v>0</v>
      </c>
      <c r="T34" s="255">
        <f>SUM(U34:AE34)</f>
        <v>0</v>
      </c>
      <c r="U34" s="347">
        <f>U35</f>
        <v>0</v>
      </c>
      <c r="V34" s="288">
        <f t="shared" ref="V34:AE34" si="33">V35</f>
        <v>0</v>
      </c>
      <c r="W34" s="257">
        <f t="shared" si="33"/>
        <v>0</v>
      </c>
      <c r="X34" s="332">
        <f t="shared" si="33"/>
        <v>0</v>
      </c>
      <c r="Y34" s="258">
        <f t="shared" si="33"/>
        <v>0</v>
      </c>
      <c r="Z34" s="259">
        <f t="shared" si="33"/>
        <v>0</v>
      </c>
      <c r="AA34" s="259">
        <f t="shared" si="33"/>
        <v>0</v>
      </c>
      <c r="AB34" s="259">
        <f t="shared" si="33"/>
        <v>0</v>
      </c>
      <c r="AC34" s="259">
        <f t="shared" si="33"/>
        <v>0</v>
      </c>
      <c r="AD34" s="259">
        <f t="shared" si="33"/>
        <v>0</v>
      </c>
      <c r="AE34" s="257">
        <f t="shared" si="33"/>
        <v>0</v>
      </c>
      <c r="AF34" s="255">
        <f>SUM(AG34:AQ34)</f>
        <v>0</v>
      </c>
      <c r="AG34" s="347">
        <f>AG35</f>
        <v>0</v>
      </c>
      <c r="AH34" s="288">
        <f t="shared" ref="AH34" si="34">AH35</f>
        <v>0</v>
      </c>
      <c r="AI34" s="257">
        <f t="shared" ref="AI34" si="35">AI35</f>
        <v>0</v>
      </c>
      <c r="AJ34" s="332">
        <f t="shared" ref="AJ34" si="36">AJ35</f>
        <v>0</v>
      </c>
      <c r="AK34" s="258">
        <f t="shared" ref="AK34" si="37">AK35</f>
        <v>0</v>
      </c>
      <c r="AL34" s="259">
        <f t="shared" ref="AL34" si="38">AL35</f>
        <v>0</v>
      </c>
      <c r="AM34" s="259">
        <f t="shared" ref="AM34" si="39">AM35</f>
        <v>0</v>
      </c>
      <c r="AN34" s="259">
        <f t="shared" ref="AN34" si="40">AN35</f>
        <v>0</v>
      </c>
      <c r="AO34" s="259">
        <f t="shared" ref="AO34" si="41">AO35</f>
        <v>0</v>
      </c>
      <c r="AP34" s="259">
        <f t="shared" ref="AP34" si="42">AP35</f>
        <v>0</v>
      </c>
      <c r="AQ34" s="257">
        <f t="shared" ref="AQ34" si="43">AQ35</f>
        <v>0</v>
      </c>
      <c r="AR34" s="261"/>
      <c r="AS34" s="261"/>
    </row>
    <row r="35" spans="1:45" ht="24.75" customHeight="1" x14ac:dyDescent="0.25">
      <c r="A35" s="527">
        <v>72</v>
      </c>
      <c r="B35" s="528"/>
      <c r="C35" s="357"/>
      <c r="D35" s="529" t="s">
        <v>163</v>
      </c>
      <c r="E35" s="529"/>
      <c r="F35" s="529"/>
      <c r="G35" s="529"/>
      <c r="H35" s="255">
        <f t="shared" si="3"/>
        <v>0</v>
      </c>
      <c r="I35" s="347">
        <f>SUM(I36:I38)</f>
        <v>0</v>
      </c>
      <c r="J35" s="288">
        <f t="shared" ref="J35:S35" si="44">SUM(J36:J38)</f>
        <v>0</v>
      </c>
      <c r="K35" s="257">
        <f t="shared" si="44"/>
        <v>0</v>
      </c>
      <c r="L35" s="332">
        <f t="shared" si="44"/>
        <v>0</v>
      </c>
      <c r="M35" s="258">
        <f t="shared" si="44"/>
        <v>0</v>
      </c>
      <c r="N35" s="259">
        <f t="shared" si="44"/>
        <v>0</v>
      </c>
      <c r="O35" s="259">
        <f t="shared" si="44"/>
        <v>0</v>
      </c>
      <c r="P35" s="259">
        <f t="shared" si="44"/>
        <v>0</v>
      </c>
      <c r="Q35" s="259">
        <f t="shared" si="44"/>
        <v>0</v>
      </c>
      <c r="R35" s="259">
        <f t="shared" si="44"/>
        <v>0</v>
      </c>
      <c r="S35" s="260">
        <f t="shared" si="44"/>
        <v>0</v>
      </c>
      <c r="T35" s="255">
        <f>SUM(U35:AE35)</f>
        <v>0</v>
      </c>
      <c r="U35" s="347">
        <f>'Ad-2. UNOS prihoda'!U92</f>
        <v>0</v>
      </c>
      <c r="V35" s="288">
        <f>'Ad-2. UNOS prihoda'!V92</f>
        <v>0</v>
      </c>
      <c r="W35" s="257">
        <f>'Ad-2. UNOS prihoda'!W92</f>
        <v>0</v>
      </c>
      <c r="X35" s="332">
        <f>'Ad-2. UNOS prihoda'!X92</f>
        <v>0</v>
      </c>
      <c r="Y35" s="258">
        <f>'Ad-2. UNOS prihoda'!Y92</f>
        <v>0</v>
      </c>
      <c r="Z35" s="259">
        <f>'Ad-2. UNOS prihoda'!Z92</f>
        <v>0</v>
      </c>
      <c r="AA35" s="259">
        <f>'Ad-2. UNOS prihoda'!AA92</f>
        <v>0</v>
      </c>
      <c r="AB35" s="259">
        <f>'Ad-2. UNOS prihoda'!AB92</f>
        <v>0</v>
      </c>
      <c r="AC35" s="259">
        <f>'Ad-2. UNOS prihoda'!AC92</f>
        <v>0</v>
      </c>
      <c r="AD35" s="259">
        <f>'Ad-2. UNOS prihoda'!AD92</f>
        <v>0</v>
      </c>
      <c r="AE35" s="260">
        <f>'Ad-2. UNOS prihoda'!AE92</f>
        <v>0</v>
      </c>
      <c r="AF35" s="255">
        <f>SUM(AG35:AQ35)</f>
        <v>0</v>
      </c>
      <c r="AG35" s="347">
        <f>'Ad-2. UNOS prihoda'!AG92</f>
        <v>0</v>
      </c>
      <c r="AH35" s="288">
        <f>'Ad-2. UNOS prihoda'!AH92</f>
        <v>0</v>
      </c>
      <c r="AI35" s="257">
        <f>'Ad-2. UNOS prihoda'!AI92</f>
        <v>0</v>
      </c>
      <c r="AJ35" s="332">
        <f>'Ad-2. UNOS prihoda'!AJ92</f>
        <v>0</v>
      </c>
      <c r="AK35" s="258">
        <f>'Ad-2. UNOS prihoda'!AK92</f>
        <v>0</v>
      </c>
      <c r="AL35" s="259">
        <f>'Ad-2. UNOS prihoda'!AL92</f>
        <v>0</v>
      </c>
      <c r="AM35" s="259">
        <f>'Ad-2. UNOS prihoda'!AM92</f>
        <v>0</v>
      </c>
      <c r="AN35" s="259">
        <f>'Ad-2. UNOS prihoda'!AN92</f>
        <v>0</v>
      </c>
      <c r="AO35" s="259">
        <f>'Ad-2. UNOS prihoda'!AO92</f>
        <v>0</v>
      </c>
      <c r="AP35" s="259">
        <f>'Ad-2. UNOS prihoda'!AP92</f>
        <v>0</v>
      </c>
      <c r="AQ35" s="260">
        <f>'Ad-2. UNOS prihoda'!AQ92</f>
        <v>0</v>
      </c>
      <c r="AR35" s="261"/>
      <c r="AS35" s="261"/>
    </row>
    <row r="36" spans="1:45" ht="15" x14ac:dyDescent="0.25">
      <c r="A36" s="531">
        <v>721</v>
      </c>
      <c r="B36" s="534"/>
      <c r="C36" s="534"/>
      <c r="D36" s="533" t="s">
        <v>95</v>
      </c>
      <c r="E36" s="533"/>
      <c r="F36" s="533"/>
      <c r="G36" s="533"/>
      <c r="H36" s="28">
        <f t="shared" si="3"/>
        <v>0</v>
      </c>
      <c r="I36" s="347">
        <f>'Ad-2. UNOS prihoda'!I93</f>
        <v>0</v>
      </c>
      <c r="J36" s="288">
        <f>'Ad-2. UNOS prihoda'!J93</f>
        <v>0</v>
      </c>
      <c r="K36" s="257">
        <f>'Ad-2. UNOS prihoda'!K93</f>
        <v>0</v>
      </c>
      <c r="L36" s="332">
        <f>'Ad-2. UNOS prihoda'!L93</f>
        <v>0</v>
      </c>
      <c r="M36" s="258">
        <f>'Ad-2. UNOS prihoda'!M93</f>
        <v>0</v>
      </c>
      <c r="N36" s="259">
        <f>'Ad-2. UNOS prihoda'!N93</f>
        <v>0</v>
      </c>
      <c r="O36" s="259">
        <f>'Ad-2. UNOS prihoda'!O93</f>
        <v>0</v>
      </c>
      <c r="P36" s="259">
        <f>'Ad-2. UNOS prihoda'!P93</f>
        <v>0</v>
      </c>
      <c r="Q36" s="259">
        <f>'Ad-2. UNOS prihoda'!Q93</f>
        <v>0</v>
      </c>
      <c r="R36" s="259">
        <f>'Ad-2. UNOS prihoda'!R93</f>
        <v>0</v>
      </c>
      <c r="S36" s="260">
        <f>'Ad-2. UNOS prihoda'!S93</f>
        <v>0</v>
      </c>
      <c r="T36" s="263">
        <f>SUM(U36:AE36)</f>
        <v>0</v>
      </c>
      <c r="U36" s="347"/>
      <c r="V36" s="288"/>
      <c r="W36" s="257"/>
      <c r="X36" s="332"/>
      <c r="Y36" s="258"/>
      <c r="Z36" s="259"/>
      <c r="AA36" s="259"/>
      <c r="AB36" s="259"/>
      <c r="AC36" s="259"/>
      <c r="AD36" s="259"/>
      <c r="AE36" s="260"/>
      <c r="AF36" s="263">
        <f>SUM(AG36:AQ36)</f>
        <v>0</v>
      </c>
      <c r="AG36" s="347"/>
      <c r="AH36" s="288"/>
      <c r="AI36" s="257"/>
      <c r="AJ36" s="332"/>
      <c r="AK36" s="258"/>
      <c r="AL36" s="259"/>
      <c r="AM36" s="259"/>
      <c r="AN36" s="259"/>
      <c r="AO36" s="259"/>
      <c r="AP36" s="259"/>
      <c r="AQ36" s="260"/>
      <c r="AR36" s="261"/>
      <c r="AS36" s="261"/>
    </row>
    <row r="37" spans="1:45" ht="15" x14ac:dyDescent="0.25">
      <c r="A37" s="243"/>
      <c r="B37" s="411"/>
      <c r="C37" s="411">
        <v>722</v>
      </c>
      <c r="D37" s="533" t="s">
        <v>250</v>
      </c>
      <c r="E37" s="533"/>
      <c r="F37" s="533"/>
      <c r="G37" s="539"/>
      <c r="H37" s="28">
        <f t="shared" si="3"/>
        <v>0</v>
      </c>
      <c r="I37" s="347">
        <f>'Ad-2. UNOS prihoda'!I95</f>
        <v>0</v>
      </c>
      <c r="J37" s="288">
        <f>'Ad-2. UNOS prihoda'!J95</f>
        <v>0</v>
      </c>
      <c r="K37" s="257">
        <f>'Ad-2. UNOS prihoda'!K95</f>
        <v>0</v>
      </c>
      <c r="L37" s="332">
        <f>'Ad-2. UNOS prihoda'!L95</f>
        <v>0</v>
      </c>
      <c r="M37" s="258">
        <f>'Ad-2. UNOS prihoda'!M95</f>
        <v>0</v>
      </c>
      <c r="N37" s="259">
        <f>'Ad-2. UNOS prihoda'!N95</f>
        <v>0</v>
      </c>
      <c r="O37" s="259">
        <f>'Ad-2. UNOS prihoda'!O95</f>
        <v>0</v>
      </c>
      <c r="P37" s="259">
        <f>'Ad-2. UNOS prihoda'!P95</f>
        <v>0</v>
      </c>
      <c r="Q37" s="259">
        <f>'Ad-2. UNOS prihoda'!Q95</f>
        <v>0</v>
      </c>
      <c r="R37" s="259">
        <f>'Ad-2. UNOS prihoda'!R95</f>
        <v>0</v>
      </c>
      <c r="S37" s="260">
        <f>'Ad-2. UNOS prihoda'!S95</f>
        <v>0</v>
      </c>
      <c r="T37" s="263"/>
      <c r="U37" s="347"/>
      <c r="V37" s="288"/>
      <c r="W37" s="257"/>
      <c r="X37" s="332"/>
      <c r="Y37" s="258"/>
      <c r="Z37" s="259"/>
      <c r="AA37" s="259"/>
      <c r="AB37" s="259"/>
      <c r="AC37" s="259"/>
      <c r="AD37" s="259"/>
      <c r="AE37" s="260"/>
      <c r="AF37" s="263"/>
      <c r="AG37" s="347"/>
      <c r="AH37" s="288"/>
      <c r="AI37" s="257"/>
      <c r="AJ37" s="332"/>
      <c r="AK37" s="258"/>
      <c r="AL37" s="259"/>
      <c r="AM37" s="259"/>
      <c r="AN37" s="259"/>
      <c r="AO37" s="259"/>
      <c r="AP37" s="259"/>
      <c r="AQ37" s="260"/>
      <c r="AR37" s="261"/>
      <c r="AS37" s="261"/>
    </row>
    <row r="38" spans="1:45" ht="18" customHeight="1" x14ac:dyDescent="0.25">
      <c r="A38" s="531">
        <v>723</v>
      </c>
      <c r="B38" s="534"/>
      <c r="C38" s="534"/>
      <c r="D38" s="533" t="s">
        <v>164</v>
      </c>
      <c r="E38" s="533"/>
      <c r="F38" s="533"/>
      <c r="G38" s="533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58">
        <f>'Ad-2. UNOS prihoda'!L99</f>
        <v>0</v>
      </c>
      <c r="M38" s="318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63">
        <f>SUM(U38:AE38)</f>
        <v>0</v>
      </c>
      <c r="U38" s="403"/>
      <c r="V38" s="404"/>
      <c r="W38" s="405"/>
      <c r="X38" s="406"/>
      <c r="Y38" s="407"/>
      <c r="Z38" s="408"/>
      <c r="AA38" s="408"/>
      <c r="AB38" s="408"/>
      <c r="AC38" s="408"/>
      <c r="AD38" s="408"/>
      <c r="AE38" s="405"/>
      <c r="AF38" s="263">
        <f>SUM(AG38:AQ38)</f>
        <v>0</v>
      </c>
      <c r="AG38" s="403"/>
      <c r="AH38" s="404"/>
      <c r="AI38" s="405"/>
      <c r="AJ38" s="406"/>
      <c r="AK38" s="407"/>
      <c r="AL38" s="408"/>
      <c r="AM38" s="408"/>
      <c r="AN38" s="408"/>
      <c r="AO38" s="408"/>
      <c r="AP38" s="408"/>
      <c r="AQ38" s="412"/>
      <c r="AR38" s="261"/>
      <c r="AS38" s="261"/>
    </row>
    <row r="39" spans="1:45" s="62" customFormat="1" ht="20.45" customHeight="1" x14ac:dyDescent="0.25">
      <c r="A39" s="435"/>
      <c r="B39" s="419"/>
      <c r="C39" s="419"/>
      <c r="D39" s="420"/>
      <c r="E39" s="420"/>
      <c r="F39" s="420"/>
      <c r="G39" s="421"/>
      <c r="H39" s="416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8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416"/>
      <c r="AG39" s="417"/>
      <c r="AH39" s="417"/>
      <c r="AI39" s="417"/>
      <c r="AJ39" s="417"/>
      <c r="AK39" s="417"/>
      <c r="AL39" s="417"/>
      <c r="AM39" s="417"/>
      <c r="AN39" s="417"/>
      <c r="AO39" s="417"/>
      <c r="AP39" s="417"/>
      <c r="AQ39" s="418"/>
      <c r="AR39" s="415"/>
      <c r="AS39" s="415"/>
    </row>
    <row r="40" spans="1:45" s="195" customFormat="1" ht="22.9" customHeight="1" x14ac:dyDescent="0.25">
      <c r="A40" s="535" t="s">
        <v>75</v>
      </c>
      <c r="B40" s="536"/>
      <c r="C40" s="536"/>
      <c r="D40" s="536"/>
      <c r="E40" s="536"/>
      <c r="F40" s="536"/>
      <c r="G40" s="536"/>
      <c r="H40" s="399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6"/>
      <c r="T40" s="399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6"/>
      <c r="AF40" s="399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6"/>
      <c r="AR40" s="261"/>
      <c r="AS40" s="261"/>
    </row>
    <row r="41" spans="1:45" s="198" customFormat="1" ht="27.75" customHeight="1" x14ac:dyDescent="0.25">
      <c r="A41" s="349">
        <v>8</v>
      </c>
      <c r="B41" s="216"/>
      <c r="C41" s="216"/>
      <c r="D41" s="537" t="s">
        <v>71</v>
      </c>
      <c r="E41" s="537"/>
      <c r="F41" s="537"/>
      <c r="G41" s="538"/>
      <c r="H41" s="255">
        <f t="shared" ref="H41:H43" si="45">SUM(I41:S41)</f>
        <v>0</v>
      </c>
      <c r="I41" s="347">
        <f>I42</f>
        <v>0</v>
      </c>
      <c r="J41" s="288">
        <f t="shared" ref="J41:S42" si="46">J42</f>
        <v>0</v>
      </c>
      <c r="K41" s="257">
        <f t="shared" si="46"/>
        <v>0</v>
      </c>
      <c r="L41" s="400">
        <f t="shared" si="46"/>
        <v>0</v>
      </c>
      <c r="M41" s="258">
        <f t="shared" si="46"/>
        <v>0</v>
      </c>
      <c r="N41" s="259">
        <f t="shared" si="46"/>
        <v>0</v>
      </c>
      <c r="O41" s="259">
        <f t="shared" si="46"/>
        <v>0</v>
      </c>
      <c r="P41" s="259">
        <f t="shared" si="46"/>
        <v>0</v>
      </c>
      <c r="Q41" s="259">
        <f t="shared" si="46"/>
        <v>0</v>
      </c>
      <c r="R41" s="259">
        <f t="shared" si="46"/>
        <v>0</v>
      </c>
      <c r="S41" s="257">
        <f t="shared" si="46"/>
        <v>0</v>
      </c>
      <c r="T41" s="46">
        <f>SUM(U41:AE41)</f>
        <v>0</v>
      </c>
      <c r="U41" s="347">
        <f>U42</f>
        <v>0</v>
      </c>
      <c r="V41" s="288">
        <f t="shared" ref="V41:AE41" si="47">V42</f>
        <v>0</v>
      </c>
      <c r="W41" s="257">
        <f t="shared" si="47"/>
        <v>0</v>
      </c>
      <c r="X41" s="400">
        <f t="shared" si="47"/>
        <v>0</v>
      </c>
      <c r="Y41" s="258">
        <f t="shared" si="47"/>
        <v>0</v>
      </c>
      <c r="Z41" s="259">
        <f t="shared" si="47"/>
        <v>0</v>
      </c>
      <c r="AA41" s="259">
        <f t="shared" si="47"/>
        <v>0</v>
      </c>
      <c r="AB41" s="259">
        <f t="shared" si="47"/>
        <v>0</v>
      </c>
      <c r="AC41" s="259">
        <f t="shared" si="47"/>
        <v>0</v>
      </c>
      <c r="AD41" s="259">
        <f t="shared" si="47"/>
        <v>0</v>
      </c>
      <c r="AE41" s="257">
        <f t="shared" si="47"/>
        <v>0</v>
      </c>
      <c r="AF41" s="46">
        <f>SUM(AG41:AQ41)</f>
        <v>0</v>
      </c>
      <c r="AG41" s="347">
        <f>AG42</f>
        <v>0</v>
      </c>
      <c r="AH41" s="288">
        <f t="shared" ref="AH41" si="48">AH42</f>
        <v>0</v>
      </c>
      <c r="AI41" s="257">
        <f t="shared" ref="AI41" si="49">AI42</f>
        <v>0</v>
      </c>
      <c r="AJ41" s="400">
        <f t="shared" ref="AJ41" si="50">AJ42</f>
        <v>0</v>
      </c>
      <c r="AK41" s="258">
        <f t="shared" ref="AK41" si="51">AK42</f>
        <v>0</v>
      </c>
      <c r="AL41" s="259">
        <f t="shared" ref="AL41" si="52">AL42</f>
        <v>0</v>
      </c>
      <c r="AM41" s="259">
        <f t="shared" ref="AM41" si="53">AM42</f>
        <v>0</v>
      </c>
      <c r="AN41" s="259">
        <f t="shared" ref="AN41" si="54">AN42</f>
        <v>0</v>
      </c>
      <c r="AO41" s="259">
        <f t="shared" ref="AO41" si="55">AO42</f>
        <v>0</v>
      </c>
      <c r="AP41" s="259">
        <f t="shared" ref="AP41" si="56">AP42</f>
        <v>0</v>
      </c>
      <c r="AQ41" s="257">
        <f t="shared" ref="AQ41" si="57">AQ42</f>
        <v>0</v>
      </c>
      <c r="AR41" s="261"/>
      <c r="AS41" s="261"/>
    </row>
    <row r="42" spans="1:45" s="196" customFormat="1" ht="24.75" customHeight="1" x14ac:dyDescent="0.25">
      <c r="A42" s="527">
        <v>84</v>
      </c>
      <c r="B42" s="528"/>
      <c r="C42" s="401"/>
      <c r="D42" s="529" t="s">
        <v>67</v>
      </c>
      <c r="E42" s="529"/>
      <c r="F42" s="529"/>
      <c r="G42" s="530"/>
      <c r="H42" s="255">
        <f t="shared" si="45"/>
        <v>0</v>
      </c>
      <c r="I42" s="347">
        <f>I43</f>
        <v>0</v>
      </c>
      <c r="J42" s="288">
        <f t="shared" si="46"/>
        <v>0</v>
      </c>
      <c r="K42" s="257">
        <f t="shared" si="46"/>
        <v>0</v>
      </c>
      <c r="L42" s="332">
        <f t="shared" si="46"/>
        <v>0</v>
      </c>
      <c r="M42" s="258">
        <f t="shared" si="46"/>
        <v>0</v>
      </c>
      <c r="N42" s="259">
        <f t="shared" si="46"/>
        <v>0</v>
      </c>
      <c r="O42" s="259">
        <f t="shared" si="46"/>
        <v>0</v>
      </c>
      <c r="P42" s="259">
        <f t="shared" si="46"/>
        <v>0</v>
      </c>
      <c r="Q42" s="259">
        <f t="shared" si="46"/>
        <v>0</v>
      </c>
      <c r="R42" s="259">
        <f t="shared" si="46"/>
        <v>0</v>
      </c>
      <c r="S42" s="257">
        <f t="shared" si="46"/>
        <v>0</v>
      </c>
      <c r="T42" s="46">
        <f>SUM(U42:AE42)</f>
        <v>0</v>
      </c>
      <c r="U42" s="347">
        <f>'Ad-2. UNOS prihoda'!U105</f>
        <v>0</v>
      </c>
      <c r="V42" s="288">
        <f>'Ad-2. UNOS prihoda'!V105</f>
        <v>0</v>
      </c>
      <c r="W42" s="257">
        <f>'Ad-2. UNOS prihoda'!W105</f>
        <v>0</v>
      </c>
      <c r="X42" s="332">
        <f>'Ad-2. UNOS prihoda'!X105</f>
        <v>0</v>
      </c>
      <c r="Y42" s="258">
        <f>'Ad-2. UNOS prihoda'!Y105</f>
        <v>0</v>
      </c>
      <c r="Z42" s="259">
        <f>'Ad-2. UNOS prihoda'!Z105</f>
        <v>0</v>
      </c>
      <c r="AA42" s="259">
        <f>'Ad-2. UNOS prihoda'!AA105</f>
        <v>0</v>
      </c>
      <c r="AB42" s="259">
        <f>'Ad-2. UNOS prihoda'!AB105</f>
        <v>0</v>
      </c>
      <c r="AC42" s="259">
        <f>'Ad-2. UNOS prihoda'!AC105</f>
        <v>0</v>
      </c>
      <c r="AD42" s="259">
        <f>'Ad-2. UNOS prihoda'!AD105</f>
        <v>0</v>
      </c>
      <c r="AE42" s="257">
        <f>'Ad-2. UNOS prihoda'!AE105</f>
        <v>0</v>
      </c>
      <c r="AF42" s="46">
        <f>SUM(AG42:AQ42)</f>
        <v>0</v>
      </c>
      <c r="AG42" s="347">
        <f>'Ad-2. UNOS prihoda'!AG105</f>
        <v>0</v>
      </c>
      <c r="AH42" s="288">
        <f>'Ad-2. UNOS prihoda'!AH105</f>
        <v>0</v>
      </c>
      <c r="AI42" s="257">
        <f>'Ad-2. UNOS prihoda'!AI105</f>
        <v>0</v>
      </c>
      <c r="AJ42" s="332">
        <f>'Ad-2. UNOS prihoda'!AJ105</f>
        <v>0</v>
      </c>
      <c r="AK42" s="258">
        <f>'Ad-2. UNOS prihoda'!AK105</f>
        <v>0</v>
      </c>
      <c r="AL42" s="259">
        <f>'Ad-2. UNOS prihoda'!AL105</f>
        <v>0</v>
      </c>
      <c r="AM42" s="259">
        <f>'Ad-2. UNOS prihoda'!AM105</f>
        <v>0</v>
      </c>
      <c r="AN42" s="259">
        <f>'Ad-2. UNOS prihoda'!AN105</f>
        <v>0</v>
      </c>
      <c r="AO42" s="259">
        <f>'Ad-2. UNOS prihoda'!AO105</f>
        <v>0</v>
      </c>
      <c r="AP42" s="259">
        <f>'Ad-2. UNOS prihoda'!AP105</f>
        <v>0</v>
      </c>
      <c r="AQ42" s="257">
        <f>'Ad-2. UNOS prihoda'!AQ105</f>
        <v>0</v>
      </c>
      <c r="AR42" s="261"/>
      <c r="AS42" s="261"/>
    </row>
    <row r="43" spans="1:45" ht="34.15" customHeight="1" x14ac:dyDescent="0.25">
      <c r="A43" s="531">
        <v>844</v>
      </c>
      <c r="B43" s="532"/>
      <c r="C43" s="532"/>
      <c r="D43" s="533" t="s">
        <v>91</v>
      </c>
      <c r="E43" s="533"/>
      <c r="F43" s="533"/>
      <c r="G43" s="539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58">
        <f>'Ad-2. UNOS prihoda'!L106</f>
        <v>0</v>
      </c>
      <c r="M43" s="318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262">
        <f t="shared" ref="T43" si="58">SUM(U43:AE43)</f>
        <v>0</v>
      </c>
      <c r="U43" s="403"/>
      <c r="V43" s="404"/>
      <c r="W43" s="405"/>
      <c r="X43" s="406"/>
      <c r="Y43" s="407"/>
      <c r="Z43" s="408"/>
      <c r="AA43" s="408"/>
      <c r="AB43" s="408"/>
      <c r="AC43" s="408"/>
      <c r="AD43" s="408"/>
      <c r="AE43" s="405"/>
      <c r="AF43" s="262">
        <f t="shared" ref="AF43" si="59">SUM(AG43:AQ43)</f>
        <v>0</v>
      </c>
      <c r="AG43" s="403"/>
      <c r="AH43" s="404"/>
      <c r="AI43" s="405"/>
      <c r="AJ43" s="406"/>
      <c r="AK43" s="407"/>
      <c r="AL43" s="408"/>
      <c r="AM43" s="408"/>
      <c r="AN43" s="408"/>
      <c r="AO43" s="408"/>
      <c r="AP43" s="408"/>
      <c r="AQ43" s="405"/>
      <c r="AR43" s="261"/>
      <c r="AS43" s="261"/>
    </row>
    <row r="44" spans="1:45" s="62" customFormat="1" ht="20.45" customHeight="1" x14ac:dyDescent="0.25">
      <c r="A44" s="243"/>
      <c r="B44" s="357"/>
      <c r="C44" s="357"/>
      <c r="D44" s="402"/>
      <c r="E44" s="402"/>
      <c r="F44" s="402"/>
      <c r="G44" s="40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31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31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31"/>
      <c r="AR44" s="261"/>
      <c r="AS44" s="261"/>
    </row>
    <row r="45" spans="1:45" s="195" customFormat="1" ht="23.45" customHeight="1" x14ac:dyDescent="0.25">
      <c r="A45" s="535" t="s">
        <v>114</v>
      </c>
      <c r="B45" s="536"/>
      <c r="C45" s="536"/>
      <c r="D45" s="536"/>
      <c r="E45" s="536"/>
      <c r="F45" s="536"/>
      <c r="G45" s="536"/>
      <c r="H45" s="413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87"/>
      <c r="T45" s="413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87"/>
      <c r="AF45" s="413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87"/>
    </row>
    <row r="46" spans="1:45" s="198" customFormat="1" ht="27.75" customHeight="1" x14ac:dyDescent="0.25">
      <c r="A46" s="349">
        <v>9</v>
      </c>
      <c r="B46" s="216"/>
      <c r="C46" s="216"/>
      <c r="D46" s="529" t="s">
        <v>114</v>
      </c>
      <c r="E46" s="529"/>
      <c r="F46" s="529"/>
      <c r="G46" s="530"/>
      <c r="H46" s="255">
        <f t="shared" ref="H46:H48" si="60">SUM(I46:S46)</f>
        <v>0</v>
      </c>
      <c r="I46" s="347">
        <f>I47</f>
        <v>0</v>
      </c>
      <c r="J46" s="288">
        <f t="shared" ref="J46:S47" si="61">J47</f>
        <v>0</v>
      </c>
      <c r="K46" s="414">
        <f t="shared" si="61"/>
        <v>0</v>
      </c>
      <c r="L46" s="400">
        <f t="shared" si="61"/>
        <v>0</v>
      </c>
      <c r="M46" s="258">
        <f t="shared" si="61"/>
        <v>0</v>
      </c>
      <c r="N46" s="259">
        <f t="shared" si="61"/>
        <v>0</v>
      </c>
      <c r="O46" s="259">
        <f t="shared" si="61"/>
        <v>0</v>
      </c>
      <c r="P46" s="259">
        <f t="shared" si="61"/>
        <v>0</v>
      </c>
      <c r="Q46" s="259">
        <f t="shared" si="61"/>
        <v>0</v>
      </c>
      <c r="R46" s="259">
        <f t="shared" si="61"/>
        <v>0</v>
      </c>
      <c r="S46" s="257">
        <f t="shared" si="61"/>
        <v>0</v>
      </c>
      <c r="T46" s="255">
        <f>SUM(U46:AE46)</f>
        <v>0</v>
      </c>
      <c r="U46" s="347">
        <f>U47</f>
        <v>0</v>
      </c>
      <c r="V46" s="288">
        <f t="shared" ref="V46:AE46" si="62">V47</f>
        <v>0</v>
      </c>
      <c r="W46" s="414">
        <f t="shared" si="62"/>
        <v>0</v>
      </c>
      <c r="X46" s="400">
        <f t="shared" si="62"/>
        <v>0</v>
      </c>
      <c r="Y46" s="258">
        <f t="shared" si="62"/>
        <v>0</v>
      </c>
      <c r="Z46" s="259">
        <f t="shared" si="62"/>
        <v>0</v>
      </c>
      <c r="AA46" s="259">
        <f t="shared" si="62"/>
        <v>0</v>
      </c>
      <c r="AB46" s="259">
        <f t="shared" si="62"/>
        <v>0</v>
      </c>
      <c r="AC46" s="259">
        <f t="shared" si="62"/>
        <v>0</v>
      </c>
      <c r="AD46" s="259">
        <f t="shared" si="62"/>
        <v>0</v>
      </c>
      <c r="AE46" s="257">
        <f t="shared" si="62"/>
        <v>0</v>
      </c>
      <c r="AF46" s="46">
        <f>SUM(AG46:AQ46)</f>
        <v>0</v>
      </c>
      <c r="AG46" s="347">
        <f>AG47</f>
        <v>0</v>
      </c>
      <c r="AH46" s="288">
        <f t="shared" ref="AH46" si="63">AH47</f>
        <v>0</v>
      </c>
      <c r="AI46" s="414">
        <f t="shared" ref="AI46" si="64">AI47</f>
        <v>0</v>
      </c>
      <c r="AJ46" s="400">
        <f t="shared" ref="AJ46" si="65">AJ47</f>
        <v>0</v>
      </c>
      <c r="AK46" s="258">
        <f t="shared" ref="AK46" si="66">AK47</f>
        <v>0</v>
      </c>
      <c r="AL46" s="259">
        <f t="shared" ref="AL46" si="67">AL47</f>
        <v>0</v>
      </c>
      <c r="AM46" s="259">
        <f t="shared" ref="AM46" si="68">AM47</f>
        <v>0</v>
      </c>
      <c r="AN46" s="259">
        <f t="shared" ref="AN46" si="69">AN47</f>
        <v>0</v>
      </c>
      <c r="AO46" s="259">
        <f t="shared" ref="AO46" si="70">AO47</f>
        <v>0</v>
      </c>
      <c r="AP46" s="259">
        <f t="shared" ref="AP46" si="71">AP47</f>
        <v>0</v>
      </c>
      <c r="AQ46" s="257">
        <f t="shared" ref="AQ46" si="72">AQ47</f>
        <v>0</v>
      </c>
    </row>
    <row r="47" spans="1:45" s="196" customFormat="1" ht="24.75" customHeight="1" x14ac:dyDescent="0.25">
      <c r="A47" s="527">
        <v>92</v>
      </c>
      <c r="B47" s="528"/>
      <c r="C47" s="401"/>
      <c r="D47" s="529" t="s">
        <v>115</v>
      </c>
      <c r="E47" s="529"/>
      <c r="F47" s="529"/>
      <c r="G47" s="530"/>
      <c r="H47" s="255">
        <f t="shared" si="60"/>
        <v>0</v>
      </c>
      <c r="I47" s="347">
        <f>I48</f>
        <v>0</v>
      </c>
      <c r="J47" s="288">
        <f t="shared" si="61"/>
        <v>0</v>
      </c>
      <c r="K47" s="257">
        <f t="shared" si="61"/>
        <v>0</v>
      </c>
      <c r="L47" s="332">
        <f t="shared" si="61"/>
        <v>0</v>
      </c>
      <c r="M47" s="258">
        <f t="shared" si="61"/>
        <v>0</v>
      </c>
      <c r="N47" s="259">
        <f t="shared" si="61"/>
        <v>0</v>
      </c>
      <c r="O47" s="259">
        <f t="shared" si="61"/>
        <v>0</v>
      </c>
      <c r="P47" s="259">
        <f t="shared" si="61"/>
        <v>0</v>
      </c>
      <c r="Q47" s="259">
        <f t="shared" si="61"/>
        <v>0</v>
      </c>
      <c r="R47" s="259">
        <f t="shared" si="61"/>
        <v>0</v>
      </c>
      <c r="S47" s="257">
        <f t="shared" si="61"/>
        <v>0</v>
      </c>
      <c r="T47" s="255">
        <f>SUM(U47:AE47)</f>
        <v>0</v>
      </c>
      <c r="U47" s="347">
        <f>'Ad-2. UNOS prihoda'!U111</f>
        <v>0</v>
      </c>
      <c r="V47" s="288">
        <f>'Ad-2. UNOS prihoda'!V111</f>
        <v>0</v>
      </c>
      <c r="W47" s="257">
        <f>'Ad-2. UNOS prihoda'!W111</f>
        <v>0</v>
      </c>
      <c r="X47" s="332">
        <f>'Ad-2. UNOS prihoda'!X111</f>
        <v>0</v>
      </c>
      <c r="Y47" s="258">
        <f>'Ad-2. UNOS prihoda'!Y111</f>
        <v>0</v>
      </c>
      <c r="Z47" s="259">
        <f>'Ad-2. UNOS prihoda'!Z111</f>
        <v>0</v>
      </c>
      <c r="AA47" s="259">
        <f>'Ad-2. UNOS prihoda'!AA111</f>
        <v>0</v>
      </c>
      <c r="AB47" s="259">
        <f>'Ad-2. UNOS prihoda'!AB111</f>
        <v>0</v>
      </c>
      <c r="AC47" s="259">
        <f>'Ad-2. UNOS prihoda'!AC111</f>
        <v>0</v>
      </c>
      <c r="AD47" s="259">
        <f>'Ad-2. UNOS prihoda'!AD111</f>
        <v>0</v>
      </c>
      <c r="AE47" s="257">
        <f>'Ad-2. UNOS prihoda'!AE111</f>
        <v>0</v>
      </c>
      <c r="AF47" s="46">
        <f>SUM(AG47:AQ47)</f>
        <v>0</v>
      </c>
      <c r="AG47" s="347">
        <f>'Ad-2. UNOS prihoda'!AG111</f>
        <v>0</v>
      </c>
      <c r="AH47" s="288">
        <f>'Ad-2. UNOS prihoda'!AH111</f>
        <v>0</v>
      </c>
      <c r="AI47" s="257">
        <f>'Ad-2. UNOS prihoda'!AI111</f>
        <v>0</v>
      </c>
      <c r="AJ47" s="332">
        <f>'Ad-2. UNOS prihoda'!AJ111</f>
        <v>0</v>
      </c>
      <c r="AK47" s="258">
        <f>'Ad-2. UNOS prihoda'!AK111</f>
        <v>0</v>
      </c>
      <c r="AL47" s="259">
        <f>'Ad-2. UNOS prihoda'!AL111</f>
        <v>0</v>
      </c>
      <c r="AM47" s="259">
        <f>'Ad-2. UNOS prihoda'!AM111</f>
        <v>0</v>
      </c>
      <c r="AN47" s="259">
        <f>'Ad-2. UNOS prihoda'!AN111</f>
        <v>0</v>
      </c>
      <c r="AO47" s="259">
        <f>'Ad-2. UNOS prihoda'!AO111</f>
        <v>0</v>
      </c>
      <c r="AP47" s="259">
        <f>'Ad-2. UNOS prihoda'!AP111</f>
        <v>0</v>
      </c>
      <c r="AQ47" s="257">
        <f>'Ad-2. UNOS prihoda'!AQ111</f>
        <v>0</v>
      </c>
    </row>
    <row r="48" spans="1:45" ht="18" customHeight="1" x14ac:dyDescent="0.25">
      <c r="A48" s="531">
        <v>922</v>
      </c>
      <c r="B48" s="532"/>
      <c r="C48" s="532"/>
      <c r="D48" s="533" t="s">
        <v>116</v>
      </c>
      <c r="E48" s="533"/>
      <c r="F48" s="533"/>
      <c r="G48" s="533"/>
      <c r="H48" s="28">
        <f t="shared" si="60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58">
        <f>'Ad-2. UNOS prihoda'!L112</f>
        <v>0</v>
      </c>
      <c r="M48" s="318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63">
        <f>SUM(U48:AE48)</f>
        <v>0</v>
      </c>
      <c r="U48" s="404"/>
      <c r="V48" s="408"/>
      <c r="W48" s="405"/>
      <c r="X48" s="406"/>
      <c r="Y48" s="407"/>
      <c r="Z48" s="408"/>
      <c r="AA48" s="408"/>
      <c r="AB48" s="408"/>
      <c r="AC48" s="408"/>
      <c r="AD48" s="408"/>
      <c r="AE48" s="405"/>
      <c r="AF48" s="262">
        <f>SUM(AG48:AQ48)</f>
        <v>0</v>
      </c>
      <c r="AG48" s="404"/>
      <c r="AH48" s="408"/>
      <c r="AI48" s="405"/>
      <c r="AJ48" s="406"/>
      <c r="AK48" s="407"/>
      <c r="AL48" s="408"/>
      <c r="AM48" s="408"/>
      <c r="AN48" s="408"/>
      <c r="AO48" s="408"/>
      <c r="AP48" s="408"/>
      <c r="AQ48" s="405"/>
    </row>
    <row r="49" spans="1:43" s="217" customFormat="1" ht="20.100000000000001" customHeight="1" x14ac:dyDescent="0.25">
      <c r="A49" s="344"/>
      <c r="B49" s="344"/>
      <c r="C49" s="401"/>
      <c r="D49" s="345"/>
      <c r="E49" s="345"/>
      <c r="F49" s="345"/>
      <c r="G49" s="345"/>
      <c r="H49" s="93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93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93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369" priority="75">
      <formula>LEN(TRIM(A15))=0</formula>
    </cfRule>
  </conditionalFormatting>
  <conditionalFormatting sqref="I27:S27 I25:O25 Q25:S25">
    <cfRule type="containsBlanks" dxfId="368" priority="74">
      <formula>LEN(TRIM(I25))=0</formula>
    </cfRule>
  </conditionalFormatting>
  <conditionalFormatting sqref="I30:S30">
    <cfRule type="containsBlanks" dxfId="367" priority="64">
      <formula>LEN(TRIM(I30))=0</formula>
    </cfRule>
  </conditionalFormatting>
  <conditionalFormatting sqref="I28:S28">
    <cfRule type="containsBlanks" dxfId="366" priority="62">
      <formula>LEN(TRIM(I28))=0</formula>
    </cfRule>
  </conditionalFormatting>
  <conditionalFormatting sqref="I43:S43">
    <cfRule type="containsBlanks" dxfId="365" priority="47">
      <formula>LEN(TRIM(I43))=0</formula>
    </cfRule>
  </conditionalFormatting>
  <conditionalFormatting sqref="I35:S38">
    <cfRule type="containsBlanks" dxfId="364" priority="42">
      <formula>LEN(TRIM(I35))=0</formula>
    </cfRule>
  </conditionalFormatting>
  <conditionalFormatting sqref="M18">
    <cfRule type="containsBlanks" dxfId="363" priority="38">
      <formula>LEN(TRIM(M18))=0</formula>
    </cfRule>
  </conditionalFormatting>
  <conditionalFormatting sqref="P25">
    <cfRule type="containsBlanks" dxfId="362" priority="37">
      <formula>LEN(TRIM(P25))=0</formula>
    </cfRule>
  </conditionalFormatting>
  <conditionalFormatting sqref="I17:S17">
    <cfRule type="containsBlanks" dxfId="361" priority="36">
      <formula>LEN(TRIM(I17))=0</formula>
    </cfRule>
  </conditionalFormatting>
  <conditionalFormatting sqref="H10:V10">
    <cfRule type="cellIs" dxfId="360" priority="32" operator="notEqual">
      <formula>0</formula>
    </cfRule>
  </conditionalFormatting>
  <conditionalFormatting sqref="A8 H8 T8">
    <cfRule type="cellIs" dxfId="359" priority="14" operator="notEqual">
      <formula>0</formula>
    </cfRule>
  </conditionalFormatting>
  <conditionalFormatting sqref="H10:AQ10">
    <cfRule type="notContainsBlanks" dxfId="358" priority="12">
      <formula>LEN(TRIM(H10))&gt;0</formula>
    </cfRule>
  </conditionalFormatting>
  <conditionalFormatting sqref="I33:S33">
    <cfRule type="containsBlanks" dxfId="357" priority="11">
      <formula>LEN(TRIM(I33))=0</formula>
    </cfRule>
  </conditionalFormatting>
  <conditionalFormatting sqref="I32:S32">
    <cfRule type="containsBlanks" dxfId="35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AA12" activePane="bottomRight" state="frozen"/>
      <selection activeCell="A31" sqref="A31"/>
      <selection pane="topRight" activeCell="A31" sqref="A31"/>
      <selection pane="bottomLeft" activeCell="A31" sqref="A31"/>
      <selection pane="bottomRight" activeCell="AI85" sqref="AI85"/>
    </sheetView>
  </sheetViews>
  <sheetFormatPr defaultColWidth="9.140625" defaultRowHeight="0" customHeight="1" zeroHeight="1" x14ac:dyDescent="0.25"/>
  <cols>
    <col min="1" max="2" width="2.42578125" style="361" customWidth="1"/>
    <col min="3" max="3" width="6.42578125" style="361" customWidth="1"/>
    <col min="4" max="4" width="10.5703125" style="362" customWidth="1"/>
    <col min="5" max="5" width="0.85546875" style="362" customWidth="1"/>
    <col min="6" max="6" width="13.85546875" style="362" customWidth="1"/>
    <col min="7" max="7" width="16" style="362" customWidth="1"/>
    <col min="8" max="8" width="16.5703125" style="175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1"/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474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474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</row>
    <row r="2" spans="1:45" ht="17.45" customHeight="1" x14ac:dyDescent="0.25">
      <c r="A2" s="551" t="s">
        <v>61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74"/>
      <c r="AH2" s="474"/>
      <c r="AI2" s="474"/>
      <c r="AJ2" s="474"/>
      <c r="AK2" s="474"/>
      <c r="AL2" s="474"/>
      <c r="AM2" s="474"/>
      <c r="AN2" s="474"/>
      <c r="AO2" s="474"/>
      <c r="AP2" s="474"/>
      <c r="AQ2" s="474"/>
    </row>
    <row r="3" spans="1:45" ht="22.5" customHeight="1" x14ac:dyDescent="0.25"/>
    <row r="4" spans="1:45" ht="14.25" x14ac:dyDescent="0.25">
      <c r="H4" s="363"/>
      <c r="I4" s="565" t="s">
        <v>110</v>
      </c>
      <c r="J4" s="566" t="s">
        <v>110</v>
      </c>
      <c r="K4" s="567"/>
      <c r="L4" s="565" t="s">
        <v>111</v>
      </c>
      <c r="M4" s="566"/>
      <c r="N4" s="566"/>
      <c r="O4" s="566"/>
      <c r="P4" s="566"/>
      <c r="Q4" s="566"/>
      <c r="R4" s="566"/>
      <c r="S4" s="567"/>
      <c r="T4" s="272"/>
      <c r="U4" s="565" t="s">
        <v>110</v>
      </c>
      <c r="V4" s="566" t="s">
        <v>110</v>
      </c>
      <c r="W4" s="567"/>
      <c r="X4" s="565" t="s">
        <v>111</v>
      </c>
      <c r="Y4" s="566"/>
      <c r="Z4" s="566"/>
      <c r="AA4" s="566"/>
      <c r="AB4" s="566"/>
      <c r="AC4" s="566"/>
      <c r="AD4" s="566"/>
      <c r="AE4" s="567"/>
      <c r="AF4" s="272"/>
      <c r="AG4" s="565" t="s">
        <v>110</v>
      </c>
      <c r="AH4" s="566" t="s">
        <v>110</v>
      </c>
      <c r="AI4" s="567"/>
      <c r="AJ4" s="565" t="s">
        <v>111</v>
      </c>
      <c r="AK4" s="566"/>
      <c r="AL4" s="566"/>
      <c r="AM4" s="566"/>
      <c r="AN4" s="566"/>
      <c r="AO4" s="566"/>
      <c r="AP4" s="566"/>
      <c r="AQ4" s="567"/>
    </row>
    <row r="5" spans="1:45" s="191" customFormat="1" ht="57" customHeight="1" x14ac:dyDescent="0.25">
      <c r="A5" s="557" t="s">
        <v>47</v>
      </c>
      <c r="B5" s="558"/>
      <c r="C5" s="558"/>
      <c r="D5" s="558" t="s">
        <v>38</v>
      </c>
      <c r="E5" s="558"/>
      <c r="F5" s="558"/>
      <c r="G5" s="561"/>
      <c r="H5" s="552" t="str">
        <f>'1. Sažetak'!G20</f>
        <v>PLAN
2018.</v>
      </c>
      <c r="I5" s="364" t="s">
        <v>152</v>
      </c>
      <c r="J5" s="365" t="s">
        <v>97</v>
      </c>
      <c r="K5" s="366" t="s">
        <v>154</v>
      </c>
      <c r="L5" s="367" t="s">
        <v>98</v>
      </c>
      <c r="M5" s="368" t="s">
        <v>82</v>
      </c>
      <c r="N5" s="368" t="s">
        <v>41</v>
      </c>
      <c r="O5" s="368" t="s">
        <v>156</v>
      </c>
      <c r="P5" s="368" t="s">
        <v>153</v>
      </c>
      <c r="Q5" s="368" t="s">
        <v>42</v>
      </c>
      <c r="R5" s="368" t="s">
        <v>43</v>
      </c>
      <c r="S5" s="369" t="s">
        <v>44</v>
      </c>
      <c r="T5" s="552" t="str">
        <f>'1. Sažetak'!H20</f>
        <v>PROJEKCIJA   2019.</v>
      </c>
      <c r="U5" s="364" t="s">
        <v>152</v>
      </c>
      <c r="V5" s="365" t="s">
        <v>97</v>
      </c>
      <c r="W5" s="366" t="s">
        <v>154</v>
      </c>
      <c r="X5" s="367" t="s">
        <v>98</v>
      </c>
      <c r="Y5" s="368" t="s">
        <v>82</v>
      </c>
      <c r="Z5" s="368" t="s">
        <v>41</v>
      </c>
      <c r="AA5" s="368" t="s">
        <v>156</v>
      </c>
      <c r="AB5" s="368" t="s">
        <v>153</v>
      </c>
      <c r="AC5" s="368" t="s">
        <v>42</v>
      </c>
      <c r="AD5" s="368" t="s">
        <v>43</v>
      </c>
      <c r="AE5" s="369" t="s">
        <v>44</v>
      </c>
      <c r="AF5" s="563" t="str">
        <f>'1. Sažetak'!I20</f>
        <v>PROJEKCIJA   2020.</v>
      </c>
      <c r="AG5" s="364" t="s">
        <v>152</v>
      </c>
      <c r="AH5" s="365" t="s">
        <v>97</v>
      </c>
      <c r="AI5" s="366" t="s">
        <v>154</v>
      </c>
      <c r="AJ5" s="367" t="s">
        <v>98</v>
      </c>
      <c r="AK5" s="368" t="s">
        <v>82</v>
      </c>
      <c r="AL5" s="368" t="s">
        <v>41</v>
      </c>
      <c r="AM5" s="368" t="s">
        <v>156</v>
      </c>
      <c r="AN5" s="368" t="s">
        <v>153</v>
      </c>
      <c r="AO5" s="368" t="s">
        <v>42</v>
      </c>
      <c r="AP5" s="368" t="s">
        <v>43</v>
      </c>
      <c r="AQ5" s="369" t="s">
        <v>44</v>
      </c>
    </row>
    <row r="6" spans="1:45" s="191" customFormat="1" ht="16.5" customHeight="1" thickBot="1" x14ac:dyDescent="0.3">
      <c r="A6" s="559"/>
      <c r="B6" s="560"/>
      <c r="C6" s="560"/>
      <c r="D6" s="560"/>
      <c r="E6" s="560"/>
      <c r="F6" s="560"/>
      <c r="G6" s="562"/>
      <c r="H6" s="553"/>
      <c r="I6" s="370" t="s">
        <v>103</v>
      </c>
      <c r="J6" s="371" t="s">
        <v>102</v>
      </c>
      <c r="K6" s="372" t="s">
        <v>105</v>
      </c>
      <c r="L6" s="373" t="s">
        <v>104</v>
      </c>
      <c r="M6" s="374" t="s">
        <v>112</v>
      </c>
      <c r="N6" s="374" t="s">
        <v>106</v>
      </c>
      <c r="O6" s="374" t="s">
        <v>105</v>
      </c>
      <c r="P6" s="374" t="s">
        <v>104</v>
      </c>
      <c r="Q6" s="374" t="s">
        <v>107</v>
      </c>
      <c r="R6" s="374" t="s">
        <v>109</v>
      </c>
      <c r="S6" s="372" t="s">
        <v>108</v>
      </c>
      <c r="T6" s="553"/>
      <c r="U6" s="370" t="s">
        <v>103</v>
      </c>
      <c r="V6" s="371" t="s">
        <v>102</v>
      </c>
      <c r="W6" s="372" t="s">
        <v>105</v>
      </c>
      <c r="X6" s="373" t="s">
        <v>104</v>
      </c>
      <c r="Y6" s="374" t="s">
        <v>112</v>
      </c>
      <c r="Z6" s="374" t="s">
        <v>106</v>
      </c>
      <c r="AA6" s="374" t="s">
        <v>105</v>
      </c>
      <c r="AB6" s="374" t="s">
        <v>104</v>
      </c>
      <c r="AC6" s="374" t="s">
        <v>107</v>
      </c>
      <c r="AD6" s="374" t="s">
        <v>109</v>
      </c>
      <c r="AE6" s="372" t="s">
        <v>108</v>
      </c>
      <c r="AF6" s="564"/>
      <c r="AG6" s="370" t="s">
        <v>103</v>
      </c>
      <c r="AH6" s="371" t="s">
        <v>102</v>
      </c>
      <c r="AI6" s="372" t="s">
        <v>105</v>
      </c>
      <c r="AJ6" s="373" t="s">
        <v>104</v>
      </c>
      <c r="AK6" s="374" t="s">
        <v>112</v>
      </c>
      <c r="AL6" s="374" t="s">
        <v>106</v>
      </c>
      <c r="AM6" s="374" t="s">
        <v>105</v>
      </c>
      <c r="AN6" s="374" t="s">
        <v>104</v>
      </c>
      <c r="AO6" s="374" t="s">
        <v>107</v>
      </c>
      <c r="AP6" s="374" t="s">
        <v>109</v>
      </c>
      <c r="AQ6" s="372" t="s">
        <v>108</v>
      </c>
    </row>
    <row r="7" spans="1:45" s="193" customFormat="1" ht="10.5" customHeight="1" thickTop="1" thickBot="1" x14ac:dyDescent="0.3">
      <c r="A7" s="540">
        <v>1</v>
      </c>
      <c r="B7" s="541"/>
      <c r="C7" s="541"/>
      <c r="D7" s="541"/>
      <c r="E7" s="541"/>
      <c r="F7" s="541"/>
      <c r="G7" s="542"/>
      <c r="H7" s="273" t="s">
        <v>157</v>
      </c>
      <c r="I7" s="375">
        <v>3</v>
      </c>
      <c r="J7" s="478">
        <v>4</v>
      </c>
      <c r="K7" s="377">
        <v>5</v>
      </c>
      <c r="L7" s="279">
        <v>6</v>
      </c>
      <c r="M7" s="378">
        <v>7</v>
      </c>
      <c r="N7" s="379">
        <v>8</v>
      </c>
      <c r="O7" s="379">
        <v>9</v>
      </c>
      <c r="P7" s="379">
        <v>10</v>
      </c>
      <c r="Q7" s="379">
        <v>11</v>
      </c>
      <c r="R7" s="379">
        <v>12</v>
      </c>
      <c r="S7" s="377">
        <v>13</v>
      </c>
      <c r="T7" s="273" t="s">
        <v>157</v>
      </c>
      <c r="U7" s="375">
        <v>3</v>
      </c>
      <c r="V7" s="478">
        <v>4</v>
      </c>
      <c r="W7" s="377">
        <v>5</v>
      </c>
      <c r="X7" s="279">
        <v>6</v>
      </c>
      <c r="Y7" s="378">
        <v>7</v>
      </c>
      <c r="Z7" s="379">
        <v>8</v>
      </c>
      <c r="AA7" s="379">
        <v>9</v>
      </c>
      <c r="AB7" s="379">
        <v>10</v>
      </c>
      <c r="AC7" s="379">
        <v>11</v>
      </c>
      <c r="AD7" s="379">
        <v>12</v>
      </c>
      <c r="AE7" s="377">
        <v>13</v>
      </c>
      <c r="AF7" s="279" t="s">
        <v>157</v>
      </c>
      <c r="AG7" s="375">
        <v>3</v>
      </c>
      <c r="AH7" s="478">
        <v>4</v>
      </c>
      <c r="AI7" s="377">
        <v>5</v>
      </c>
      <c r="AJ7" s="279">
        <v>6</v>
      </c>
      <c r="AK7" s="378">
        <v>7</v>
      </c>
      <c r="AL7" s="379">
        <v>8</v>
      </c>
      <c r="AM7" s="379">
        <v>9</v>
      </c>
      <c r="AN7" s="379">
        <v>10</v>
      </c>
      <c r="AO7" s="379">
        <v>11</v>
      </c>
      <c r="AP7" s="379">
        <v>12</v>
      </c>
      <c r="AQ7" s="377">
        <v>13</v>
      </c>
    </row>
    <row r="8" spans="1:45" s="382" customFormat="1" ht="13.5" customHeight="1" thickTop="1" x14ac:dyDescent="0.25">
      <c r="A8" s="548"/>
      <c r="B8" s="549"/>
      <c r="C8" s="549"/>
      <c r="D8" s="549"/>
      <c r="E8" s="549"/>
      <c r="F8" s="549"/>
      <c r="G8" s="550"/>
      <c r="H8" s="380"/>
      <c r="I8" s="554">
        <f>SUM(I9:K9)</f>
        <v>902400</v>
      </c>
      <c r="J8" s="555">
        <f>SUM(J9:L9)</f>
        <v>5902400</v>
      </c>
      <c r="K8" s="556"/>
      <c r="L8" s="381">
        <f>L9</f>
        <v>5000000</v>
      </c>
      <c r="M8" s="555">
        <f>SUM(M9:S9)</f>
        <v>525000</v>
      </c>
      <c r="N8" s="555"/>
      <c r="O8" s="555"/>
      <c r="P8" s="555"/>
      <c r="Q8" s="555"/>
      <c r="R8" s="555"/>
      <c r="S8" s="556"/>
      <c r="T8" s="380"/>
      <c r="U8" s="554">
        <f>SUM(U9:W9)</f>
        <v>902400</v>
      </c>
      <c r="V8" s="555">
        <f>SUM(V9:X9)</f>
        <v>5902400</v>
      </c>
      <c r="W8" s="556"/>
      <c r="X8" s="381">
        <f>X9</f>
        <v>5000000</v>
      </c>
      <c r="Y8" s="555">
        <f>SUM(Y9:AE9)</f>
        <v>525000</v>
      </c>
      <c r="Z8" s="555"/>
      <c r="AA8" s="555"/>
      <c r="AB8" s="555"/>
      <c r="AC8" s="555"/>
      <c r="AD8" s="555"/>
      <c r="AE8" s="556"/>
      <c r="AF8" s="168"/>
      <c r="AG8" s="554">
        <f>SUM(AG9:AI9)</f>
        <v>902400</v>
      </c>
      <c r="AH8" s="555">
        <f>SUM(AH9:AJ9)</f>
        <v>5902400</v>
      </c>
      <c r="AI8" s="556"/>
      <c r="AJ8" s="381">
        <f>AJ9</f>
        <v>5000000</v>
      </c>
      <c r="AK8" s="555">
        <f>SUM(AK9:AQ9)</f>
        <v>525000</v>
      </c>
      <c r="AL8" s="555"/>
      <c r="AM8" s="555"/>
      <c r="AN8" s="555"/>
      <c r="AO8" s="555"/>
      <c r="AP8" s="555"/>
      <c r="AQ8" s="556"/>
    </row>
    <row r="9" spans="1:45" s="196" customFormat="1" ht="30.75" customHeight="1" x14ac:dyDescent="0.25">
      <c r="A9" s="434"/>
      <c r="B9" s="543" t="str">
        <f>'1. Sažetak'!B6:E6</f>
        <v>SREDNJA ŠKOLA LUDBREG</v>
      </c>
      <c r="C9" s="543"/>
      <c r="D9" s="543"/>
      <c r="E9" s="543"/>
      <c r="F9" s="543"/>
      <c r="G9" s="544"/>
      <c r="H9" s="383">
        <f>SUM(I9:S9)</f>
        <v>6427400</v>
      </c>
      <c r="I9" s="384">
        <f t="shared" ref="I9:S9" si="0">I13+I91+I104+I110</f>
        <v>0</v>
      </c>
      <c r="J9" s="385">
        <f t="shared" si="0"/>
        <v>902400</v>
      </c>
      <c r="K9" s="386">
        <f t="shared" si="0"/>
        <v>0</v>
      </c>
      <c r="L9" s="387">
        <f t="shared" si="0"/>
        <v>5000000</v>
      </c>
      <c r="M9" s="388">
        <f t="shared" si="0"/>
        <v>200000</v>
      </c>
      <c r="N9" s="389">
        <f t="shared" si="0"/>
        <v>0</v>
      </c>
      <c r="O9" s="389">
        <f t="shared" si="0"/>
        <v>300000</v>
      </c>
      <c r="P9" s="389">
        <f t="shared" si="0"/>
        <v>25000</v>
      </c>
      <c r="Q9" s="389">
        <f t="shared" si="0"/>
        <v>0</v>
      </c>
      <c r="R9" s="389">
        <f t="shared" si="0"/>
        <v>0</v>
      </c>
      <c r="S9" s="386">
        <f t="shared" si="0"/>
        <v>0</v>
      </c>
      <c r="T9" s="383">
        <f>SUM(U9:AE9)</f>
        <v>6427400</v>
      </c>
      <c r="U9" s="384">
        <f t="shared" ref="U9:AE9" si="1">U13+U91+U104+U110</f>
        <v>0</v>
      </c>
      <c r="V9" s="385">
        <f t="shared" si="1"/>
        <v>902400</v>
      </c>
      <c r="W9" s="386">
        <f t="shared" si="1"/>
        <v>0</v>
      </c>
      <c r="X9" s="387">
        <f t="shared" si="1"/>
        <v>5000000</v>
      </c>
      <c r="Y9" s="388">
        <f t="shared" si="1"/>
        <v>200000</v>
      </c>
      <c r="Z9" s="389">
        <f t="shared" si="1"/>
        <v>0</v>
      </c>
      <c r="AA9" s="389">
        <f t="shared" si="1"/>
        <v>300000</v>
      </c>
      <c r="AB9" s="389">
        <f t="shared" si="1"/>
        <v>25000</v>
      </c>
      <c r="AC9" s="389">
        <f t="shared" si="1"/>
        <v>0</v>
      </c>
      <c r="AD9" s="389">
        <f t="shared" si="1"/>
        <v>0</v>
      </c>
      <c r="AE9" s="386">
        <f t="shared" si="1"/>
        <v>0</v>
      </c>
      <c r="AF9" s="383">
        <f>SUM(AG9:AQ9)</f>
        <v>6427400</v>
      </c>
      <c r="AG9" s="384">
        <f t="shared" ref="AG9:AQ9" si="2">AG13+AG91+AG104+AG110</f>
        <v>0</v>
      </c>
      <c r="AH9" s="385">
        <f t="shared" si="2"/>
        <v>902400</v>
      </c>
      <c r="AI9" s="386">
        <f t="shared" si="2"/>
        <v>0</v>
      </c>
      <c r="AJ9" s="387">
        <f t="shared" si="2"/>
        <v>5000000</v>
      </c>
      <c r="AK9" s="388">
        <f t="shared" si="2"/>
        <v>200000</v>
      </c>
      <c r="AL9" s="389">
        <f t="shared" si="2"/>
        <v>0</v>
      </c>
      <c r="AM9" s="389">
        <f t="shared" si="2"/>
        <v>300000</v>
      </c>
      <c r="AN9" s="389">
        <f t="shared" si="2"/>
        <v>25000</v>
      </c>
      <c r="AO9" s="389">
        <f t="shared" si="2"/>
        <v>0</v>
      </c>
      <c r="AP9" s="389">
        <f t="shared" si="2"/>
        <v>0</v>
      </c>
      <c r="AQ9" s="386">
        <f t="shared" si="2"/>
        <v>0</v>
      </c>
    </row>
    <row r="10" spans="1:45" s="196" customFormat="1" ht="36" x14ac:dyDescent="0.25">
      <c r="A10" s="545" t="s">
        <v>85</v>
      </c>
      <c r="B10" s="546"/>
      <c r="C10" s="546"/>
      <c r="D10" s="546"/>
      <c r="E10" s="546"/>
      <c r="F10" s="546"/>
      <c r="G10" s="547"/>
      <c r="H10" s="380" t="str">
        <f>IF('Ad-2. UNOS prihoda'!H9-'3. Plan rashoda i izdataka'!H12=0,"","Prihodi i rashodi nisu usklađeni s izvorima financiranja")</f>
        <v/>
      </c>
      <c r="I10" s="390" t="str">
        <f>IF('Ad-2. UNOS prihoda'!I9-'3. Plan rashoda i izdataka'!I12=0,"","Prihodi i rashodi nisu usklađeni s izvorima financiranja")</f>
        <v/>
      </c>
      <c r="J10" s="391" t="str">
        <f>IF('Ad-2. UNOS prihoda'!J9-'3. Plan rashoda i izdataka'!J12=0,"","Prihodi i rashodi nisu usklađeni s izvorima financiranja")</f>
        <v/>
      </c>
      <c r="K10" s="392" t="str">
        <f>IF('Ad-2. UNOS prihoda'!K9-'3. Plan rashoda i izdataka'!K12=0,"","Prihodi i rashodi nisu usklađeni s izvorima financiranja")</f>
        <v/>
      </c>
      <c r="L10" s="393" t="str">
        <f>IF('Ad-2. UNOS prihoda'!L9-'3. Plan rashoda i izdataka'!L12=0,"","Prihodi i rashodi nisu usklađeni s izvorima financiranja")</f>
        <v/>
      </c>
      <c r="M10" s="390" t="str">
        <f>IF('Ad-2. UNOS prihoda'!M9-'3. Plan rashoda i izdataka'!M12=0,"","Prihodi i rashodi nisu usklađeni s izvorima financiranja")</f>
        <v/>
      </c>
      <c r="N10" s="394" t="str">
        <f>IF('Ad-2. UNOS prihoda'!N9-'3. Plan rashoda i izdataka'!N12=0,"","Prihodi i rashodi nisu usklađeni s izvorima financiranja")</f>
        <v/>
      </c>
      <c r="O10" s="394" t="str">
        <f>IF('Ad-2. UNOS prihoda'!O9-'3. Plan rashoda i izdataka'!O12=0,"","Prihodi i rashodi nisu usklađeni s izvorima financiranja")</f>
        <v/>
      </c>
      <c r="P10" s="394" t="str">
        <f>IF('Ad-2. UNOS prihoda'!P9-'3. Plan rashoda i izdataka'!P12=0,"","Prihodi i rashodi nisu usklađeni s izvorima financiranja")</f>
        <v/>
      </c>
      <c r="Q10" s="394" t="str">
        <f>IF('Ad-2. UNOS prihoda'!Q9-'3. Plan rashoda i izdataka'!Q12=0,"","Prihodi i rashodi nisu usklađeni s izvorima financiranja")</f>
        <v/>
      </c>
      <c r="R10" s="394" t="str">
        <f>IF('Ad-2. UNOS prihoda'!R9-'3. Plan rashoda i izdataka'!R12=0,"","Prihodi i rashodi nisu usklađeni s izvorima financiranja")</f>
        <v/>
      </c>
      <c r="S10" s="392" t="str">
        <f>IF('Ad-2. UNOS prihoda'!S9-'3. Plan rashoda i izdataka'!S12=0,"","Prihodi i rashodi nisu usklađeni s izvorima financiranja")</f>
        <v/>
      </c>
      <c r="T10" s="380" t="str">
        <f>IF('Ad-2. UNOS prihoda'!T9-'3. Plan rashoda i izdataka'!T12=0,"","Prihodi i rashodi nisu usklađeni s izvorima financiranja")</f>
        <v/>
      </c>
      <c r="U10" s="390" t="str">
        <f>IF('Ad-2. UNOS prihoda'!U9-'3. Plan rashoda i izdataka'!U12=0,"","Prihodi i rashodi nisu usklađeni s izvorima financiranja")</f>
        <v/>
      </c>
      <c r="V10" s="391" t="str">
        <f>IF('Ad-2. UNOS prihoda'!V9-'3. Plan rashoda i izdataka'!V12=0,"","Prihodi i rashodi nisu usklađeni s izvorima financiranja")</f>
        <v/>
      </c>
      <c r="W10" s="392" t="str">
        <f>IF('Ad-2. UNOS prihoda'!W9-'3. Plan rashoda i izdataka'!W12=0,"","Prihodi i rashodi nisu usklađeni s izvorima financiranja")</f>
        <v/>
      </c>
      <c r="X10" s="393" t="str">
        <f>IF('Ad-2. UNOS prihoda'!X9-'3. Plan rashoda i izdataka'!X12=0,"","Prihodi i rashodi nisu usklađeni s izvorima financiranja")</f>
        <v/>
      </c>
      <c r="Y10" s="390" t="str">
        <f>IF('Ad-2. UNOS prihoda'!Y9-'3. Plan rashoda i izdataka'!Y12=0,"","Prihodi i rashodi nisu usklađeni s izvorima financiranja")</f>
        <v/>
      </c>
      <c r="Z10" s="394" t="str">
        <f>IF('Ad-2. UNOS prihoda'!Z9-'3. Plan rashoda i izdataka'!Z12=0,"","Prihodi i rashodi nisu usklađeni s izvorima financiranja")</f>
        <v/>
      </c>
      <c r="AA10" s="394" t="str">
        <f>IF('Ad-2. UNOS prihoda'!AA9-'3. Plan rashoda i izdataka'!AA12=0,"","Prihodi i rashodi nisu usklađeni s izvorima financiranja")</f>
        <v/>
      </c>
      <c r="AB10" s="394" t="str">
        <f>IF('Ad-2. UNOS prihoda'!AB9-'3. Plan rashoda i izdataka'!AB12=0,"","Prihodi i rashodi nisu usklađeni s izvorima financiranja")</f>
        <v/>
      </c>
      <c r="AC10" s="394" t="str">
        <f>IF('Ad-2. UNOS prihoda'!AC9-'3. Plan rashoda i izdataka'!AC12=0,"","Prihodi i rashodi nisu usklađeni s izvorima financiranja")</f>
        <v/>
      </c>
      <c r="AD10" s="394" t="str">
        <f>IF('Ad-2. UNOS prihoda'!AD9-'3. Plan rashoda i izdataka'!AD12=0,"","Prihodi i rashodi nisu usklađeni s izvorima financiranja")</f>
        <v/>
      </c>
      <c r="AE10" s="392" t="str">
        <f>IF('Ad-2. UNOS prihoda'!AE9-'3. Plan rashoda i izdataka'!AE12=0,"","Prihodi i rashodi nisu usklađeni s izvorima financiranja")</f>
        <v/>
      </c>
      <c r="AF10" s="380" t="str">
        <f>IF('Ad-2. UNOS prihoda'!AF9-'3. Plan rashoda i izdataka'!AF12=0,"","Prihodi i rashodi nisu usklađeni s izvorima financiranja")</f>
        <v/>
      </c>
      <c r="AG10" s="390" t="str">
        <f>IF('Ad-2. UNOS prihoda'!AG9-'3. Plan rashoda i izdataka'!AG12=0,"","Prihodi i rashodi nisu usklađeni s izvorima financiranja")</f>
        <v/>
      </c>
      <c r="AH10" s="391" t="str">
        <f>IF('Ad-2. UNOS prihoda'!AH9-'3. Plan rashoda i izdataka'!AH12=0,"","Prihodi i rashodi nisu usklađeni s izvorima financiranja")</f>
        <v/>
      </c>
      <c r="AI10" s="392" t="str">
        <f>IF('Ad-2. UNOS prihoda'!AI9-'3. Plan rashoda i izdataka'!AI12=0,"","Prihodi i rashodi nisu usklađeni s izvorima financiranja")</f>
        <v/>
      </c>
      <c r="AJ10" s="393" t="str">
        <f>IF('Ad-2. UNOS prihoda'!AJ9-'3. Plan rashoda i izdataka'!AJ12=0,"","Prihodi i rashodi nisu usklađeni s izvorima financiranja")</f>
        <v/>
      </c>
      <c r="AK10" s="390" t="str">
        <f>IF('Ad-2. UNOS prihoda'!AK9-'3. Plan rashoda i izdataka'!AK12=0,"","Prihodi i rashodi nisu usklađeni s izvorima financiranja")</f>
        <v/>
      </c>
      <c r="AL10" s="394" t="str">
        <f>IF('Ad-2. UNOS prihoda'!AL9-'3. Plan rashoda i izdataka'!AL12=0,"","Prihodi i rashodi nisu usklađeni s izvorima financiranja")</f>
        <v/>
      </c>
      <c r="AM10" s="394" t="str">
        <f>IF('Ad-2. UNOS prihoda'!AM9-'3. Plan rashoda i izdataka'!AM12=0,"","Prihodi i rashodi nisu usklađeni s izvorima financiranja")</f>
        <v/>
      </c>
      <c r="AN10" s="394" t="str">
        <f>IF('Ad-2. UNOS prihoda'!AN9-'3. Plan rashoda i izdataka'!AN12=0,"","Prihodi i rashodi nisu usklađeni s izvorima financiranja")</f>
        <v/>
      </c>
      <c r="AO10" s="394" t="str">
        <f>IF('Ad-2. UNOS prihoda'!AO9-'3. Plan rashoda i izdataka'!AO12=0,"","Prihodi i rashodi nisu usklađeni s izvorima financiranja")</f>
        <v/>
      </c>
      <c r="AP10" s="394" t="str">
        <f>IF('Ad-2. UNOS prihoda'!AP9-'3. Plan rashoda i izdataka'!AP12=0,"","Prihodi i rashodi nisu usklađeni s izvorima financiranja")</f>
        <v/>
      </c>
      <c r="AQ10" s="392" t="str">
        <f>IF('Ad-2. UNOS prihoda'!AQ9-'3. Plan rashoda i izdataka'!AQ12=0,"","Prihodi i rashodi nisu usklađeni s izvorima financiranja")</f>
        <v/>
      </c>
    </row>
    <row r="11" spans="1:45" s="195" customFormat="1" ht="13.5" customHeight="1" x14ac:dyDescent="0.25">
      <c r="A11" s="471"/>
      <c r="B11" s="472"/>
      <c r="C11" s="472"/>
      <c r="D11" s="479"/>
      <c r="E11" s="479"/>
      <c r="F11" s="396"/>
      <c r="G11" s="396"/>
      <c r="H11" s="6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8"/>
      <c r="T11" s="6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8"/>
      <c r="AF11" s="6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8"/>
    </row>
    <row r="12" spans="1:45" s="195" customFormat="1" ht="18.600000000000001" customHeight="1" x14ac:dyDescent="0.25">
      <c r="A12" s="535" t="s">
        <v>74</v>
      </c>
      <c r="B12" s="536"/>
      <c r="C12" s="536"/>
      <c r="D12" s="536"/>
      <c r="E12" s="536"/>
      <c r="F12" s="536"/>
      <c r="G12" s="536"/>
      <c r="H12" s="399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6"/>
      <c r="T12" s="399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6"/>
      <c r="AF12" s="399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6"/>
    </row>
    <row r="13" spans="1:45" s="198" customFormat="1" ht="15.75" customHeight="1" x14ac:dyDescent="0.25">
      <c r="A13" s="476">
        <v>6</v>
      </c>
      <c r="B13" s="216"/>
      <c r="C13" s="397"/>
      <c r="D13" s="529" t="s">
        <v>48</v>
      </c>
      <c r="E13" s="529"/>
      <c r="F13" s="529"/>
      <c r="G13" s="530"/>
      <c r="H13" s="255">
        <f t="shared" ref="H13:H74" si="3">SUM(I13:S13)</f>
        <v>6427400</v>
      </c>
      <c r="I13" s="347">
        <f t="shared" ref="I13:S13" si="4">I14+I49+I60+I67+I81+I86</f>
        <v>0</v>
      </c>
      <c r="J13" s="288">
        <f t="shared" si="4"/>
        <v>902400</v>
      </c>
      <c r="K13" s="257">
        <f t="shared" si="4"/>
        <v>0</v>
      </c>
      <c r="L13" s="400">
        <f t="shared" si="4"/>
        <v>5000000</v>
      </c>
      <c r="M13" s="258">
        <f t="shared" si="4"/>
        <v>200000</v>
      </c>
      <c r="N13" s="259">
        <f t="shared" si="4"/>
        <v>0</v>
      </c>
      <c r="O13" s="259">
        <f t="shared" si="4"/>
        <v>300000</v>
      </c>
      <c r="P13" s="259">
        <f t="shared" si="4"/>
        <v>25000</v>
      </c>
      <c r="Q13" s="259">
        <f t="shared" si="4"/>
        <v>0</v>
      </c>
      <c r="R13" s="259">
        <f t="shared" si="4"/>
        <v>0</v>
      </c>
      <c r="S13" s="257">
        <f t="shared" si="4"/>
        <v>0</v>
      </c>
      <c r="T13" s="255">
        <f t="shared" ref="T13:T74" si="5">SUM(U13:AE13)</f>
        <v>6427400</v>
      </c>
      <c r="U13" s="347">
        <f t="shared" ref="U13:AE13" si="6">U14+U49+U60+U67+U81+U86</f>
        <v>0</v>
      </c>
      <c r="V13" s="288">
        <f t="shared" si="6"/>
        <v>902400</v>
      </c>
      <c r="W13" s="257">
        <f t="shared" si="6"/>
        <v>0</v>
      </c>
      <c r="X13" s="400">
        <f t="shared" si="6"/>
        <v>5000000</v>
      </c>
      <c r="Y13" s="258">
        <f t="shared" si="6"/>
        <v>200000</v>
      </c>
      <c r="Z13" s="259">
        <f t="shared" si="6"/>
        <v>0</v>
      </c>
      <c r="AA13" s="259">
        <f t="shared" si="6"/>
        <v>300000</v>
      </c>
      <c r="AB13" s="259">
        <f t="shared" si="6"/>
        <v>25000</v>
      </c>
      <c r="AC13" s="259">
        <f t="shared" si="6"/>
        <v>0</v>
      </c>
      <c r="AD13" s="259">
        <f t="shared" si="6"/>
        <v>0</v>
      </c>
      <c r="AE13" s="257">
        <f t="shared" si="6"/>
        <v>0</v>
      </c>
      <c r="AF13" s="255">
        <f t="shared" ref="AF13:AF74" si="7">SUM(AG13:AQ13)</f>
        <v>6427400</v>
      </c>
      <c r="AG13" s="347">
        <f t="shared" ref="AG13:AQ13" si="8">AG14+AG49+AG60+AG67+AG81+AG86</f>
        <v>0</v>
      </c>
      <c r="AH13" s="288">
        <f t="shared" si="8"/>
        <v>902400</v>
      </c>
      <c r="AI13" s="257">
        <f t="shared" si="8"/>
        <v>0</v>
      </c>
      <c r="AJ13" s="400">
        <f t="shared" si="8"/>
        <v>5000000</v>
      </c>
      <c r="AK13" s="258">
        <f t="shared" si="8"/>
        <v>200000</v>
      </c>
      <c r="AL13" s="259">
        <f t="shared" si="8"/>
        <v>0</v>
      </c>
      <c r="AM13" s="259">
        <f t="shared" si="8"/>
        <v>300000</v>
      </c>
      <c r="AN13" s="259">
        <f t="shared" si="8"/>
        <v>25000</v>
      </c>
      <c r="AO13" s="259">
        <f t="shared" si="8"/>
        <v>0</v>
      </c>
      <c r="AP13" s="259">
        <f t="shared" si="8"/>
        <v>0</v>
      </c>
      <c r="AQ13" s="257">
        <f t="shared" si="8"/>
        <v>0</v>
      </c>
      <c r="AR13" s="261"/>
      <c r="AS13" s="261"/>
    </row>
    <row r="14" spans="1:45" s="196" customFormat="1" ht="28.15" customHeight="1" x14ac:dyDescent="0.25">
      <c r="A14" s="527">
        <v>63</v>
      </c>
      <c r="B14" s="528"/>
      <c r="C14" s="401"/>
      <c r="D14" s="529" t="s">
        <v>49</v>
      </c>
      <c r="E14" s="529"/>
      <c r="F14" s="529"/>
      <c r="G14" s="530"/>
      <c r="H14" s="255">
        <f t="shared" si="3"/>
        <v>5325000</v>
      </c>
      <c r="I14" s="347">
        <f>I15+I18+I23+I30+I35+I44</f>
        <v>0</v>
      </c>
      <c r="J14" s="288">
        <f t="shared" ref="J14:S14" si="9">J15+J18+J23+J30+J35+J44</f>
        <v>0</v>
      </c>
      <c r="K14" s="257">
        <f t="shared" si="9"/>
        <v>0</v>
      </c>
      <c r="L14" s="332">
        <f t="shared" si="9"/>
        <v>5000000</v>
      </c>
      <c r="M14" s="258">
        <f t="shared" si="9"/>
        <v>0</v>
      </c>
      <c r="N14" s="259">
        <f t="shared" si="9"/>
        <v>0</v>
      </c>
      <c r="O14" s="259">
        <f t="shared" si="9"/>
        <v>300000</v>
      </c>
      <c r="P14" s="259">
        <f t="shared" si="9"/>
        <v>25000</v>
      </c>
      <c r="Q14" s="259">
        <f t="shared" si="9"/>
        <v>0</v>
      </c>
      <c r="R14" s="259">
        <f t="shared" si="9"/>
        <v>0</v>
      </c>
      <c r="S14" s="257">
        <f t="shared" si="9"/>
        <v>0</v>
      </c>
      <c r="T14" s="255">
        <f t="shared" si="5"/>
        <v>5325000</v>
      </c>
      <c r="U14" s="347">
        <f>U15+U18+U23+U30+U35+U44</f>
        <v>0</v>
      </c>
      <c r="V14" s="288">
        <f t="shared" ref="V14:AE14" si="10">V15+V18+V23+V30+V35+V44</f>
        <v>0</v>
      </c>
      <c r="W14" s="257">
        <f t="shared" si="10"/>
        <v>0</v>
      </c>
      <c r="X14" s="332">
        <f t="shared" si="10"/>
        <v>5000000</v>
      </c>
      <c r="Y14" s="258">
        <f t="shared" si="10"/>
        <v>0</v>
      </c>
      <c r="Z14" s="259">
        <f t="shared" si="10"/>
        <v>0</v>
      </c>
      <c r="AA14" s="259">
        <f t="shared" si="10"/>
        <v>300000</v>
      </c>
      <c r="AB14" s="259">
        <f t="shared" si="10"/>
        <v>25000</v>
      </c>
      <c r="AC14" s="259">
        <f t="shared" si="10"/>
        <v>0</v>
      </c>
      <c r="AD14" s="259">
        <f t="shared" si="10"/>
        <v>0</v>
      </c>
      <c r="AE14" s="257">
        <f t="shared" si="10"/>
        <v>0</v>
      </c>
      <c r="AF14" s="255">
        <f t="shared" si="7"/>
        <v>5325000</v>
      </c>
      <c r="AG14" s="347">
        <f>AG15+AG18+AG23+AG30+AG35+AG44</f>
        <v>0</v>
      </c>
      <c r="AH14" s="288">
        <f t="shared" ref="AH14:AQ14" si="11">AH15+AH18+AH23+AH30+AH35+AH44</f>
        <v>0</v>
      </c>
      <c r="AI14" s="257">
        <f t="shared" si="11"/>
        <v>0</v>
      </c>
      <c r="AJ14" s="332">
        <f t="shared" si="11"/>
        <v>5000000</v>
      </c>
      <c r="AK14" s="258">
        <f t="shared" si="11"/>
        <v>0</v>
      </c>
      <c r="AL14" s="259">
        <f t="shared" si="11"/>
        <v>0</v>
      </c>
      <c r="AM14" s="259">
        <f t="shared" si="11"/>
        <v>300000</v>
      </c>
      <c r="AN14" s="259">
        <f t="shared" si="11"/>
        <v>25000</v>
      </c>
      <c r="AO14" s="259">
        <f t="shared" si="11"/>
        <v>0</v>
      </c>
      <c r="AP14" s="259">
        <f t="shared" si="11"/>
        <v>0</v>
      </c>
      <c r="AQ14" s="257">
        <f t="shared" si="11"/>
        <v>0</v>
      </c>
      <c r="AR14" s="261"/>
      <c r="AS14" s="261"/>
    </row>
    <row r="15" spans="1:45" s="196" customFormat="1" ht="15" customHeight="1" x14ac:dyDescent="0.25">
      <c r="A15" s="527">
        <v>631</v>
      </c>
      <c r="B15" s="528"/>
      <c r="C15" s="528"/>
      <c r="D15" s="529" t="s">
        <v>50</v>
      </c>
      <c r="E15" s="529"/>
      <c r="F15" s="529"/>
      <c r="G15" s="530"/>
      <c r="H15" s="255">
        <f t="shared" si="3"/>
        <v>0</v>
      </c>
      <c r="I15" s="347">
        <f>SUM(I16:I17)</f>
        <v>0</v>
      </c>
      <c r="J15" s="288">
        <f t="shared" ref="J15:S15" si="12">SUM(J16:J17)</f>
        <v>0</v>
      </c>
      <c r="K15" s="257">
        <f t="shared" si="12"/>
        <v>0</v>
      </c>
      <c r="L15" s="332">
        <f t="shared" si="12"/>
        <v>0</v>
      </c>
      <c r="M15" s="258">
        <f t="shared" si="12"/>
        <v>0</v>
      </c>
      <c r="N15" s="259">
        <f t="shared" si="12"/>
        <v>0</v>
      </c>
      <c r="O15" s="259">
        <f t="shared" si="12"/>
        <v>0</v>
      </c>
      <c r="P15" s="259">
        <f t="shared" si="12"/>
        <v>0</v>
      </c>
      <c r="Q15" s="259">
        <f t="shared" si="12"/>
        <v>0</v>
      </c>
      <c r="R15" s="259">
        <f t="shared" si="12"/>
        <v>0</v>
      </c>
      <c r="S15" s="257">
        <f t="shared" si="12"/>
        <v>0</v>
      </c>
      <c r="T15" s="255">
        <f t="shared" si="5"/>
        <v>0</v>
      </c>
      <c r="U15" s="347">
        <f>SUM(U16:U17)</f>
        <v>0</v>
      </c>
      <c r="V15" s="288">
        <f t="shared" ref="V15:AE15" si="13">SUM(V16:V17)</f>
        <v>0</v>
      </c>
      <c r="W15" s="257">
        <f t="shared" si="13"/>
        <v>0</v>
      </c>
      <c r="X15" s="332">
        <f t="shared" si="13"/>
        <v>0</v>
      </c>
      <c r="Y15" s="258">
        <f t="shared" si="13"/>
        <v>0</v>
      </c>
      <c r="Z15" s="259">
        <f t="shared" si="13"/>
        <v>0</v>
      </c>
      <c r="AA15" s="259">
        <f t="shared" si="13"/>
        <v>0</v>
      </c>
      <c r="AB15" s="259">
        <f t="shared" si="13"/>
        <v>0</v>
      </c>
      <c r="AC15" s="259">
        <f t="shared" si="13"/>
        <v>0</v>
      </c>
      <c r="AD15" s="259">
        <f t="shared" si="13"/>
        <v>0</v>
      </c>
      <c r="AE15" s="257">
        <f t="shared" si="13"/>
        <v>0</v>
      </c>
      <c r="AF15" s="255">
        <f t="shared" si="7"/>
        <v>0</v>
      </c>
      <c r="AG15" s="347">
        <f>SUM(AG16:AG17)</f>
        <v>0</v>
      </c>
      <c r="AH15" s="288">
        <f t="shared" ref="AH15:AQ15" si="14">SUM(AH16:AH17)</f>
        <v>0</v>
      </c>
      <c r="AI15" s="257">
        <f t="shared" si="14"/>
        <v>0</v>
      </c>
      <c r="AJ15" s="332">
        <f t="shared" si="14"/>
        <v>0</v>
      </c>
      <c r="AK15" s="258">
        <f t="shared" si="14"/>
        <v>0</v>
      </c>
      <c r="AL15" s="259">
        <f t="shared" si="14"/>
        <v>0</v>
      </c>
      <c r="AM15" s="259">
        <f t="shared" si="14"/>
        <v>0</v>
      </c>
      <c r="AN15" s="259">
        <f t="shared" si="14"/>
        <v>0</v>
      </c>
      <c r="AO15" s="259">
        <f t="shared" si="14"/>
        <v>0</v>
      </c>
      <c r="AP15" s="259">
        <f t="shared" si="14"/>
        <v>0</v>
      </c>
      <c r="AQ15" s="257">
        <f t="shared" si="14"/>
        <v>0</v>
      </c>
      <c r="AR15" s="261"/>
      <c r="AS15" s="261"/>
    </row>
    <row r="16" spans="1:45" s="203" customFormat="1" ht="15" customHeight="1" x14ac:dyDescent="0.25">
      <c r="A16" s="436"/>
      <c r="B16" s="425"/>
      <c r="C16" s="425" t="s">
        <v>168</v>
      </c>
      <c r="D16" s="568" t="s">
        <v>169</v>
      </c>
      <c r="E16" s="568"/>
      <c r="F16" s="568"/>
      <c r="G16" s="569"/>
      <c r="H16" s="426">
        <f t="shared" si="3"/>
        <v>0</v>
      </c>
      <c r="I16" s="55"/>
      <c r="J16" s="338"/>
      <c r="K16" s="57"/>
      <c r="L16" s="489"/>
      <c r="M16" s="317"/>
      <c r="N16" s="56"/>
      <c r="O16" s="356"/>
      <c r="P16" s="56"/>
      <c r="Q16" s="56"/>
      <c r="R16" s="56"/>
      <c r="S16" s="57"/>
      <c r="T16" s="426">
        <f t="shared" si="5"/>
        <v>0</v>
      </c>
      <c r="U16" s="55"/>
      <c r="V16" s="338"/>
      <c r="W16" s="57"/>
      <c r="X16" s="489"/>
      <c r="Y16" s="317"/>
      <c r="Z16" s="56"/>
      <c r="AA16" s="356"/>
      <c r="AB16" s="56"/>
      <c r="AC16" s="56"/>
      <c r="AD16" s="56"/>
      <c r="AE16" s="57"/>
      <c r="AF16" s="426">
        <f t="shared" si="7"/>
        <v>0</v>
      </c>
      <c r="AG16" s="55"/>
      <c r="AH16" s="338"/>
      <c r="AI16" s="57"/>
      <c r="AJ16" s="489"/>
      <c r="AK16" s="317"/>
      <c r="AL16" s="56"/>
      <c r="AM16" s="356"/>
      <c r="AN16" s="56"/>
      <c r="AO16" s="56"/>
      <c r="AP16" s="56"/>
      <c r="AQ16" s="57"/>
      <c r="AR16" s="427"/>
      <c r="AS16" s="427"/>
    </row>
    <row r="17" spans="1:45" s="203" customFormat="1" ht="15" customHeight="1" x14ac:dyDescent="0.25">
      <c r="A17" s="436"/>
      <c r="B17" s="425"/>
      <c r="C17" s="425">
        <v>63112</v>
      </c>
      <c r="D17" s="568" t="s">
        <v>170</v>
      </c>
      <c r="E17" s="568"/>
      <c r="F17" s="568"/>
      <c r="G17" s="569"/>
      <c r="H17" s="426">
        <f t="shared" si="3"/>
        <v>0</v>
      </c>
      <c r="I17" s="55"/>
      <c r="J17" s="338"/>
      <c r="K17" s="57"/>
      <c r="L17" s="489"/>
      <c r="M17" s="317"/>
      <c r="N17" s="56"/>
      <c r="O17" s="356"/>
      <c r="P17" s="56"/>
      <c r="Q17" s="56"/>
      <c r="R17" s="56"/>
      <c r="S17" s="57"/>
      <c r="T17" s="426">
        <f t="shared" si="5"/>
        <v>0</v>
      </c>
      <c r="U17" s="55"/>
      <c r="V17" s="338"/>
      <c r="W17" s="57"/>
      <c r="X17" s="489"/>
      <c r="Y17" s="317"/>
      <c r="Z17" s="56"/>
      <c r="AA17" s="356"/>
      <c r="AB17" s="56"/>
      <c r="AC17" s="56"/>
      <c r="AD17" s="56"/>
      <c r="AE17" s="57"/>
      <c r="AF17" s="426">
        <f t="shared" si="7"/>
        <v>0</v>
      </c>
      <c r="AG17" s="55"/>
      <c r="AH17" s="338"/>
      <c r="AI17" s="57"/>
      <c r="AJ17" s="489"/>
      <c r="AK17" s="317"/>
      <c r="AL17" s="56"/>
      <c r="AM17" s="356"/>
      <c r="AN17" s="56"/>
      <c r="AO17" s="56"/>
      <c r="AP17" s="56"/>
      <c r="AQ17" s="57"/>
      <c r="AR17" s="427"/>
      <c r="AS17" s="427"/>
    </row>
    <row r="18" spans="1:45" s="196" customFormat="1" ht="30" customHeight="1" x14ac:dyDescent="0.25">
      <c r="A18" s="527">
        <v>632</v>
      </c>
      <c r="B18" s="528"/>
      <c r="C18" s="528"/>
      <c r="D18" s="529" t="s">
        <v>51</v>
      </c>
      <c r="E18" s="529"/>
      <c r="F18" s="529"/>
      <c r="G18" s="530"/>
      <c r="H18" s="255">
        <f t="shared" si="3"/>
        <v>0</v>
      </c>
      <c r="I18" s="347">
        <f>SUM(I19:I22)</f>
        <v>0</v>
      </c>
      <c r="J18" s="288">
        <f t="shared" ref="J18:S18" si="15">SUM(J19:J22)</f>
        <v>0</v>
      </c>
      <c r="K18" s="257">
        <f t="shared" si="15"/>
        <v>0</v>
      </c>
      <c r="L18" s="332">
        <f t="shared" si="15"/>
        <v>0</v>
      </c>
      <c r="M18" s="258">
        <f t="shared" si="15"/>
        <v>0</v>
      </c>
      <c r="N18" s="259">
        <f t="shared" si="15"/>
        <v>0</v>
      </c>
      <c r="O18" s="259">
        <f t="shared" si="15"/>
        <v>0</v>
      </c>
      <c r="P18" s="259">
        <f t="shared" si="15"/>
        <v>0</v>
      </c>
      <c r="Q18" s="259">
        <f t="shared" si="15"/>
        <v>0</v>
      </c>
      <c r="R18" s="259">
        <f t="shared" si="15"/>
        <v>0</v>
      </c>
      <c r="S18" s="257">
        <f t="shared" si="15"/>
        <v>0</v>
      </c>
      <c r="T18" s="255">
        <f t="shared" si="5"/>
        <v>0</v>
      </c>
      <c r="U18" s="347">
        <f>SUM(U19:U22)</f>
        <v>0</v>
      </c>
      <c r="V18" s="288">
        <f t="shared" ref="V18:AE18" si="16">SUM(V19:V22)</f>
        <v>0</v>
      </c>
      <c r="W18" s="257">
        <f t="shared" si="16"/>
        <v>0</v>
      </c>
      <c r="X18" s="332">
        <f t="shared" si="16"/>
        <v>0</v>
      </c>
      <c r="Y18" s="258">
        <f t="shared" si="16"/>
        <v>0</v>
      </c>
      <c r="Z18" s="259">
        <f t="shared" si="16"/>
        <v>0</v>
      </c>
      <c r="AA18" s="259">
        <f t="shared" si="16"/>
        <v>0</v>
      </c>
      <c r="AB18" s="259">
        <f t="shared" si="16"/>
        <v>0</v>
      </c>
      <c r="AC18" s="259">
        <f t="shared" si="16"/>
        <v>0</v>
      </c>
      <c r="AD18" s="259">
        <f t="shared" si="16"/>
        <v>0</v>
      </c>
      <c r="AE18" s="257">
        <f t="shared" si="16"/>
        <v>0</v>
      </c>
      <c r="AF18" s="255">
        <f t="shared" si="7"/>
        <v>0</v>
      </c>
      <c r="AG18" s="347">
        <f>SUM(AG19:AG22)</f>
        <v>0</v>
      </c>
      <c r="AH18" s="288">
        <f t="shared" ref="AH18:AQ18" si="17">SUM(AH19:AH22)</f>
        <v>0</v>
      </c>
      <c r="AI18" s="257">
        <f t="shared" si="17"/>
        <v>0</v>
      </c>
      <c r="AJ18" s="332">
        <f t="shared" si="17"/>
        <v>0</v>
      </c>
      <c r="AK18" s="258">
        <f t="shared" si="17"/>
        <v>0</v>
      </c>
      <c r="AL18" s="259">
        <f t="shared" si="17"/>
        <v>0</v>
      </c>
      <c r="AM18" s="259">
        <f t="shared" si="17"/>
        <v>0</v>
      </c>
      <c r="AN18" s="259">
        <f t="shared" si="17"/>
        <v>0</v>
      </c>
      <c r="AO18" s="259">
        <f t="shared" si="17"/>
        <v>0</v>
      </c>
      <c r="AP18" s="259">
        <f t="shared" si="17"/>
        <v>0</v>
      </c>
      <c r="AQ18" s="257">
        <f t="shared" si="17"/>
        <v>0</v>
      </c>
      <c r="AR18" s="261"/>
      <c r="AS18" s="261"/>
    </row>
    <row r="19" spans="1:45" s="203" customFormat="1" ht="14.25" x14ac:dyDescent="0.25">
      <c r="A19" s="436"/>
      <c r="B19" s="425"/>
      <c r="C19" s="425" t="s">
        <v>171</v>
      </c>
      <c r="D19" s="568" t="s">
        <v>172</v>
      </c>
      <c r="E19" s="568"/>
      <c r="F19" s="568"/>
      <c r="G19" s="569"/>
      <c r="H19" s="426">
        <f t="shared" si="3"/>
        <v>0</v>
      </c>
      <c r="I19" s="55"/>
      <c r="J19" s="338"/>
      <c r="K19" s="490"/>
      <c r="L19" s="489"/>
      <c r="M19" s="317"/>
      <c r="N19" s="56"/>
      <c r="O19" s="356"/>
      <c r="P19" s="356"/>
      <c r="Q19" s="56"/>
      <c r="R19" s="56"/>
      <c r="S19" s="57"/>
      <c r="T19" s="426">
        <f t="shared" si="5"/>
        <v>0</v>
      </c>
      <c r="U19" s="55"/>
      <c r="V19" s="338"/>
      <c r="W19" s="490"/>
      <c r="X19" s="489"/>
      <c r="Y19" s="317"/>
      <c r="Z19" s="56"/>
      <c r="AA19" s="356"/>
      <c r="AB19" s="356"/>
      <c r="AC19" s="56"/>
      <c r="AD19" s="56"/>
      <c r="AE19" s="57"/>
      <c r="AF19" s="426">
        <f t="shared" si="7"/>
        <v>0</v>
      </c>
      <c r="AG19" s="55"/>
      <c r="AH19" s="338"/>
      <c r="AI19" s="490"/>
      <c r="AJ19" s="489"/>
      <c r="AK19" s="317"/>
      <c r="AL19" s="56"/>
      <c r="AM19" s="356"/>
      <c r="AN19" s="356"/>
      <c r="AO19" s="56"/>
      <c r="AP19" s="56"/>
      <c r="AQ19" s="57"/>
      <c r="AR19" s="427"/>
      <c r="AS19" s="427"/>
    </row>
    <row r="20" spans="1:45" s="203" customFormat="1" ht="29.45" customHeight="1" x14ac:dyDescent="0.25">
      <c r="A20" s="436"/>
      <c r="B20" s="425"/>
      <c r="C20" s="425">
        <v>63221</v>
      </c>
      <c r="D20" s="568" t="s">
        <v>173</v>
      </c>
      <c r="E20" s="568"/>
      <c r="F20" s="568"/>
      <c r="G20" s="569"/>
      <c r="H20" s="426">
        <f t="shared" si="3"/>
        <v>0</v>
      </c>
      <c r="I20" s="55"/>
      <c r="J20" s="338"/>
      <c r="K20" s="490"/>
      <c r="L20" s="489"/>
      <c r="M20" s="317"/>
      <c r="N20" s="56"/>
      <c r="O20" s="356"/>
      <c r="P20" s="356"/>
      <c r="Q20" s="56"/>
      <c r="R20" s="56"/>
      <c r="S20" s="57"/>
      <c r="T20" s="426">
        <f t="shared" si="5"/>
        <v>0</v>
      </c>
      <c r="U20" s="55"/>
      <c r="V20" s="338"/>
      <c r="W20" s="490"/>
      <c r="X20" s="489"/>
      <c r="Y20" s="317"/>
      <c r="Z20" s="56"/>
      <c r="AA20" s="356"/>
      <c r="AB20" s="356"/>
      <c r="AC20" s="56"/>
      <c r="AD20" s="56"/>
      <c r="AE20" s="57"/>
      <c r="AF20" s="426">
        <f t="shared" si="7"/>
        <v>0</v>
      </c>
      <c r="AG20" s="55"/>
      <c r="AH20" s="338"/>
      <c r="AI20" s="490"/>
      <c r="AJ20" s="489"/>
      <c r="AK20" s="317"/>
      <c r="AL20" s="56"/>
      <c r="AM20" s="356"/>
      <c r="AN20" s="356"/>
      <c r="AO20" s="56"/>
      <c r="AP20" s="56"/>
      <c r="AQ20" s="57"/>
      <c r="AR20" s="427"/>
      <c r="AS20" s="427"/>
    </row>
    <row r="21" spans="1:45" s="203" customFormat="1" ht="14.25" x14ac:dyDescent="0.25">
      <c r="A21" s="436"/>
      <c r="B21" s="425"/>
      <c r="C21" s="425">
        <v>63231</v>
      </c>
      <c r="D21" s="568" t="s">
        <v>174</v>
      </c>
      <c r="E21" s="568"/>
      <c r="F21" s="568"/>
      <c r="G21" s="569"/>
      <c r="H21" s="426">
        <f t="shared" si="3"/>
        <v>0</v>
      </c>
      <c r="I21" s="55"/>
      <c r="J21" s="338"/>
      <c r="K21" s="490"/>
      <c r="L21" s="489"/>
      <c r="M21" s="317"/>
      <c r="N21" s="56"/>
      <c r="O21" s="356"/>
      <c r="P21" s="356"/>
      <c r="Q21" s="56"/>
      <c r="R21" s="56"/>
      <c r="S21" s="57"/>
      <c r="T21" s="426">
        <f t="shared" si="5"/>
        <v>0</v>
      </c>
      <c r="U21" s="55"/>
      <c r="V21" s="338"/>
      <c r="W21" s="490"/>
      <c r="X21" s="489"/>
      <c r="Y21" s="317"/>
      <c r="Z21" s="56"/>
      <c r="AA21" s="356"/>
      <c r="AB21" s="356"/>
      <c r="AC21" s="56"/>
      <c r="AD21" s="56"/>
      <c r="AE21" s="57"/>
      <c r="AF21" s="426">
        <f t="shared" si="7"/>
        <v>0</v>
      </c>
      <c r="AG21" s="55"/>
      <c r="AH21" s="338"/>
      <c r="AI21" s="490"/>
      <c r="AJ21" s="489"/>
      <c r="AK21" s="317"/>
      <c r="AL21" s="56"/>
      <c r="AM21" s="356"/>
      <c r="AN21" s="356"/>
      <c r="AO21" s="56"/>
      <c r="AP21" s="56"/>
      <c r="AQ21" s="57"/>
      <c r="AR21" s="427"/>
      <c r="AS21" s="427"/>
    </row>
    <row r="22" spans="1:45" s="203" customFormat="1" ht="14.25" x14ac:dyDescent="0.25">
      <c r="A22" s="436"/>
      <c r="B22" s="425"/>
      <c r="C22" s="425">
        <v>63241</v>
      </c>
      <c r="D22" s="568" t="s">
        <v>175</v>
      </c>
      <c r="E22" s="568"/>
      <c r="F22" s="568"/>
      <c r="G22" s="569"/>
      <c r="H22" s="426">
        <f t="shared" si="3"/>
        <v>0</v>
      </c>
      <c r="I22" s="55"/>
      <c r="J22" s="338"/>
      <c r="K22" s="490"/>
      <c r="L22" s="489"/>
      <c r="M22" s="317"/>
      <c r="N22" s="56"/>
      <c r="O22" s="356"/>
      <c r="P22" s="356"/>
      <c r="Q22" s="56"/>
      <c r="R22" s="56"/>
      <c r="S22" s="57"/>
      <c r="T22" s="426">
        <f t="shared" si="5"/>
        <v>0</v>
      </c>
      <c r="U22" s="55"/>
      <c r="V22" s="338"/>
      <c r="W22" s="490"/>
      <c r="X22" s="489"/>
      <c r="Y22" s="317"/>
      <c r="Z22" s="56"/>
      <c r="AA22" s="356"/>
      <c r="AB22" s="356"/>
      <c r="AC22" s="56"/>
      <c r="AD22" s="56"/>
      <c r="AE22" s="57"/>
      <c r="AF22" s="426">
        <f t="shared" si="7"/>
        <v>0</v>
      </c>
      <c r="AG22" s="55"/>
      <c r="AH22" s="338"/>
      <c r="AI22" s="490"/>
      <c r="AJ22" s="489"/>
      <c r="AK22" s="317"/>
      <c r="AL22" s="56"/>
      <c r="AM22" s="356"/>
      <c r="AN22" s="356"/>
      <c r="AO22" s="56"/>
      <c r="AP22" s="56"/>
      <c r="AQ22" s="57"/>
      <c r="AR22" s="427"/>
      <c r="AS22" s="427"/>
    </row>
    <row r="23" spans="1:45" s="196" customFormat="1" ht="15" customHeight="1" x14ac:dyDescent="0.25">
      <c r="A23" s="527">
        <v>634</v>
      </c>
      <c r="B23" s="528"/>
      <c r="C23" s="528"/>
      <c r="D23" s="529" t="s">
        <v>113</v>
      </c>
      <c r="E23" s="529"/>
      <c r="F23" s="529"/>
      <c r="G23" s="530"/>
      <c r="H23" s="255">
        <f t="shared" si="3"/>
        <v>0</v>
      </c>
      <c r="I23" s="347">
        <f>SUM(I24:I29)</f>
        <v>0</v>
      </c>
      <c r="J23" s="288">
        <f t="shared" ref="J23:S23" si="18">SUM(J24:J29)</f>
        <v>0</v>
      </c>
      <c r="K23" s="428">
        <f t="shared" si="18"/>
        <v>0</v>
      </c>
      <c r="L23" s="332">
        <f t="shared" si="18"/>
        <v>0</v>
      </c>
      <c r="M23" s="258">
        <f t="shared" si="18"/>
        <v>0</v>
      </c>
      <c r="N23" s="259">
        <f t="shared" si="18"/>
        <v>0</v>
      </c>
      <c r="O23" s="259">
        <f t="shared" si="18"/>
        <v>0</v>
      </c>
      <c r="P23" s="259">
        <f t="shared" si="18"/>
        <v>0</v>
      </c>
      <c r="Q23" s="259">
        <f t="shared" si="18"/>
        <v>0</v>
      </c>
      <c r="R23" s="259">
        <f t="shared" si="18"/>
        <v>0</v>
      </c>
      <c r="S23" s="257">
        <f t="shared" si="18"/>
        <v>0</v>
      </c>
      <c r="T23" s="255">
        <f t="shared" si="5"/>
        <v>0</v>
      </c>
      <c r="U23" s="347">
        <f>SUM(U24:U29)</f>
        <v>0</v>
      </c>
      <c r="V23" s="288">
        <f t="shared" ref="V23:AE23" si="19">SUM(V24:V29)</f>
        <v>0</v>
      </c>
      <c r="W23" s="428">
        <f t="shared" si="19"/>
        <v>0</v>
      </c>
      <c r="X23" s="332">
        <f t="shared" si="19"/>
        <v>0</v>
      </c>
      <c r="Y23" s="258">
        <f t="shared" si="19"/>
        <v>0</v>
      </c>
      <c r="Z23" s="259">
        <f t="shared" si="19"/>
        <v>0</v>
      </c>
      <c r="AA23" s="259">
        <f t="shared" si="19"/>
        <v>0</v>
      </c>
      <c r="AB23" s="259">
        <f t="shared" si="19"/>
        <v>0</v>
      </c>
      <c r="AC23" s="259">
        <f t="shared" si="19"/>
        <v>0</v>
      </c>
      <c r="AD23" s="259">
        <f t="shared" si="19"/>
        <v>0</v>
      </c>
      <c r="AE23" s="257">
        <f t="shared" si="19"/>
        <v>0</v>
      </c>
      <c r="AF23" s="255">
        <f t="shared" si="7"/>
        <v>0</v>
      </c>
      <c r="AG23" s="347">
        <f>SUM(AG24:AG29)</f>
        <v>0</v>
      </c>
      <c r="AH23" s="288">
        <f t="shared" ref="AH23:AQ23" si="20">SUM(AH24:AH29)</f>
        <v>0</v>
      </c>
      <c r="AI23" s="428">
        <f t="shared" si="20"/>
        <v>0</v>
      </c>
      <c r="AJ23" s="332">
        <f t="shared" si="20"/>
        <v>0</v>
      </c>
      <c r="AK23" s="258">
        <f t="shared" si="20"/>
        <v>0</v>
      </c>
      <c r="AL23" s="259">
        <f t="shared" si="20"/>
        <v>0</v>
      </c>
      <c r="AM23" s="259">
        <f t="shared" si="20"/>
        <v>0</v>
      </c>
      <c r="AN23" s="259">
        <f t="shared" si="20"/>
        <v>0</v>
      </c>
      <c r="AO23" s="259">
        <f t="shared" si="20"/>
        <v>0</v>
      </c>
      <c r="AP23" s="259">
        <f t="shared" si="20"/>
        <v>0</v>
      </c>
      <c r="AQ23" s="257">
        <f t="shared" si="20"/>
        <v>0</v>
      </c>
      <c r="AR23" s="261"/>
      <c r="AS23" s="261"/>
    </row>
    <row r="24" spans="1:45" s="203" customFormat="1" ht="15" customHeight="1" x14ac:dyDescent="0.25">
      <c r="A24" s="436"/>
      <c r="B24" s="425"/>
      <c r="C24" s="425">
        <v>63414</v>
      </c>
      <c r="D24" s="568" t="s">
        <v>176</v>
      </c>
      <c r="E24" s="568"/>
      <c r="F24" s="568"/>
      <c r="G24" s="569"/>
      <c r="H24" s="426">
        <f t="shared" si="3"/>
        <v>0</v>
      </c>
      <c r="I24" s="55"/>
      <c r="J24" s="338"/>
      <c r="K24" s="490"/>
      <c r="L24" s="489"/>
      <c r="M24" s="317"/>
      <c r="N24" s="56"/>
      <c r="O24" s="56"/>
      <c r="P24" s="356"/>
      <c r="Q24" s="56"/>
      <c r="R24" s="56"/>
      <c r="S24" s="57"/>
      <c r="T24" s="426">
        <f t="shared" si="5"/>
        <v>0</v>
      </c>
      <c r="U24" s="55"/>
      <c r="V24" s="338"/>
      <c r="W24" s="490"/>
      <c r="X24" s="489"/>
      <c r="Y24" s="317"/>
      <c r="Z24" s="56"/>
      <c r="AA24" s="56"/>
      <c r="AB24" s="356"/>
      <c r="AC24" s="56"/>
      <c r="AD24" s="56"/>
      <c r="AE24" s="57"/>
      <c r="AF24" s="426">
        <f t="shared" si="7"/>
        <v>0</v>
      </c>
      <c r="AG24" s="55"/>
      <c r="AH24" s="338"/>
      <c r="AI24" s="490"/>
      <c r="AJ24" s="489"/>
      <c r="AK24" s="317"/>
      <c r="AL24" s="56"/>
      <c r="AM24" s="56"/>
      <c r="AN24" s="356"/>
      <c r="AO24" s="56"/>
      <c r="AP24" s="56"/>
      <c r="AQ24" s="57"/>
      <c r="AR24" s="427"/>
      <c r="AS24" s="427"/>
    </row>
    <row r="25" spans="1:45" s="203" customFormat="1" ht="30" customHeight="1" x14ac:dyDescent="0.25">
      <c r="A25" s="436"/>
      <c r="B25" s="425"/>
      <c r="C25" s="425">
        <v>63415</v>
      </c>
      <c r="D25" s="570" t="s">
        <v>177</v>
      </c>
      <c r="E25" s="570"/>
      <c r="F25" s="570"/>
      <c r="G25" s="571"/>
      <c r="H25" s="426">
        <f t="shared" si="3"/>
        <v>0</v>
      </c>
      <c r="I25" s="55"/>
      <c r="J25" s="338"/>
      <c r="K25" s="490"/>
      <c r="L25" s="489"/>
      <c r="M25" s="317"/>
      <c r="N25" s="56"/>
      <c r="O25" s="56"/>
      <c r="P25" s="356"/>
      <c r="Q25" s="56"/>
      <c r="R25" s="56"/>
      <c r="S25" s="57"/>
      <c r="T25" s="426">
        <f t="shared" si="5"/>
        <v>0</v>
      </c>
      <c r="U25" s="55"/>
      <c r="V25" s="338"/>
      <c r="W25" s="490"/>
      <c r="X25" s="489"/>
      <c r="Y25" s="317"/>
      <c r="Z25" s="56"/>
      <c r="AA25" s="56"/>
      <c r="AB25" s="356"/>
      <c r="AC25" s="56"/>
      <c r="AD25" s="56"/>
      <c r="AE25" s="57"/>
      <c r="AF25" s="426">
        <f t="shared" si="7"/>
        <v>0</v>
      </c>
      <c r="AG25" s="55"/>
      <c r="AH25" s="338"/>
      <c r="AI25" s="490"/>
      <c r="AJ25" s="489"/>
      <c r="AK25" s="317"/>
      <c r="AL25" s="56"/>
      <c r="AM25" s="56"/>
      <c r="AN25" s="356"/>
      <c r="AO25" s="56"/>
      <c r="AP25" s="56"/>
      <c r="AQ25" s="57"/>
      <c r="AR25" s="427"/>
      <c r="AS25" s="427"/>
    </row>
    <row r="26" spans="1:45" s="203" customFormat="1" ht="27.6" customHeight="1" x14ac:dyDescent="0.25">
      <c r="A26" s="436"/>
      <c r="B26" s="425"/>
      <c r="C26" s="425">
        <v>63416</v>
      </c>
      <c r="D26" s="568" t="s">
        <v>178</v>
      </c>
      <c r="E26" s="568"/>
      <c r="F26" s="568"/>
      <c r="G26" s="569"/>
      <c r="H26" s="426">
        <f t="shared" si="3"/>
        <v>0</v>
      </c>
      <c r="I26" s="55"/>
      <c r="J26" s="338"/>
      <c r="K26" s="490"/>
      <c r="L26" s="489"/>
      <c r="M26" s="317"/>
      <c r="N26" s="56"/>
      <c r="O26" s="56"/>
      <c r="P26" s="356"/>
      <c r="Q26" s="56"/>
      <c r="R26" s="56"/>
      <c r="S26" s="57"/>
      <c r="T26" s="426">
        <f t="shared" si="5"/>
        <v>0</v>
      </c>
      <c r="U26" s="55"/>
      <c r="V26" s="338"/>
      <c r="W26" s="490"/>
      <c r="X26" s="489"/>
      <c r="Y26" s="317"/>
      <c r="Z26" s="56"/>
      <c r="AA26" s="56"/>
      <c r="AB26" s="356"/>
      <c r="AC26" s="56"/>
      <c r="AD26" s="56"/>
      <c r="AE26" s="57"/>
      <c r="AF26" s="426">
        <f t="shared" si="7"/>
        <v>0</v>
      </c>
      <c r="AG26" s="55"/>
      <c r="AH26" s="338"/>
      <c r="AI26" s="490"/>
      <c r="AJ26" s="489"/>
      <c r="AK26" s="317"/>
      <c r="AL26" s="56"/>
      <c r="AM26" s="56"/>
      <c r="AN26" s="356"/>
      <c r="AO26" s="56"/>
      <c r="AP26" s="56"/>
      <c r="AQ26" s="57"/>
      <c r="AR26" s="427"/>
      <c r="AS26" s="427"/>
    </row>
    <row r="27" spans="1:45" s="203" customFormat="1" ht="18.600000000000001" customHeight="1" x14ac:dyDescent="0.25">
      <c r="A27" s="436"/>
      <c r="B27" s="425"/>
      <c r="C27" s="425">
        <v>63424</v>
      </c>
      <c r="D27" s="568" t="s">
        <v>179</v>
      </c>
      <c r="E27" s="568"/>
      <c r="F27" s="568"/>
      <c r="G27" s="569"/>
      <c r="H27" s="426">
        <f t="shared" si="3"/>
        <v>0</v>
      </c>
      <c r="I27" s="55"/>
      <c r="J27" s="338"/>
      <c r="K27" s="490"/>
      <c r="L27" s="489"/>
      <c r="M27" s="317"/>
      <c r="N27" s="56"/>
      <c r="O27" s="56"/>
      <c r="P27" s="356"/>
      <c r="Q27" s="56"/>
      <c r="R27" s="56"/>
      <c r="S27" s="57"/>
      <c r="T27" s="426">
        <f t="shared" si="5"/>
        <v>0</v>
      </c>
      <c r="U27" s="55"/>
      <c r="V27" s="338"/>
      <c r="W27" s="490"/>
      <c r="X27" s="489"/>
      <c r="Y27" s="317"/>
      <c r="Z27" s="56"/>
      <c r="AA27" s="56"/>
      <c r="AB27" s="356"/>
      <c r="AC27" s="56"/>
      <c r="AD27" s="56"/>
      <c r="AE27" s="57"/>
      <c r="AF27" s="426">
        <f t="shared" si="7"/>
        <v>0</v>
      </c>
      <c r="AG27" s="55"/>
      <c r="AH27" s="338"/>
      <c r="AI27" s="490"/>
      <c r="AJ27" s="489"/>
      <c r="AK27" s="317"/>
      <c r="AL27" s="56"/>
      <c r="AM27" s="56"/>
      <c r="AN27" s="356"/>
      <c r="AO27" s="56"/>
      <c r="AP27" s="56"/>
      <c r="AQ27" s="57"/>
      <c r="AR27" s="427"/>
      <c r="AS27" s="427"/>
    </row>
    <row r="28" spans="1:45" s="203" customFormat="1" ht="22.9" customHeight="1" x14ac:dyDescent="0.25">
      <c r="A28" s="436"/>
      <c r="B28" s="425"/>
      <c r="C28" s="425">
        <v>63425</v>
      </c>
      <c r="D28" s="568" t="s">
        <v>180</v>
      </c>
      <c r="E28" s="568"/>
      <c r="F28" s="568"/>
      <c r="G28" s="569"/>
      <c r="H28" s="426">
        <f t="shared" si="3"/>
        <v>0</v>
      </c>
      <c r="I28" s="55"/>
      <c r="J28" s="338"/>
      <c r="K28" s="490"/>
      <c r="L28" s="489"/>
      <c r="M28" s="317"/>
      <c r="N28" s="56"/>
      <c r="O28" s="56"/>
      <c r="P28" s="356"/>
      <c r="Q28" s="56"/>
      <c r="R28" s="56"/>
      <c r="S28" s="57"/>
      <c r="T28" s="426">
        <f t="shared" si="5"/>
        <v>0</v>
      </c>
      <c r="U28" s="55"/>
      <c r="V28" s="338"/>
      <c r="W28" s="490"/>
      <c r="X28" s="489"/>
      <c r="Y28" s="317"/>
      <c r="Z28" s="56"/>
      <c r="AA28" s="56"/>
      <c r="AB28" s="356"/>
      <c r="AC28" s="56"/>
      <c r="AD28" s="56"/>
      <c r="AE28" s="57"/>
      <c r="AF28" s="426">
        <f t="shared" si="7"/>
        <v>0</v>
      </c>
      <c r="AG28" s="55"/>
      <c r="AH28" s="338"/>
      <c r="AI28" s="490"/>
      <c r="AJ28" s="489"/>
      <c r="AK28" s="317"/>
      <c r="AL28" s="56"/>
      <c r="AM28" s="56"/>
      <c r="AN28" s="356"/>
      <c r="AO28" s="56"/>
      <c r="AP28" s="56"/>
      <c r="AQ28" s="57"/>
      <c r="AR28" s="427"/>
      <c r="AS28" s="427"/>
    </row>
    <row r="29" spans="1:45" s="203" customFormat="1" ht="37.15" customHeight="1" x14ac:dyDescent="0.25">
      <c r="A29" s="436"/>
      <c r="B29" s="425"/>
      <c r="C29" s="425">
        <v>63426</v>
      </c>
      <c r="D29" s="568" t="s">
        <v>181</v>
      </c>
      <c r="E29" s="568"/>
      <c r="F29" s="568"/>
      <c r="G29" s="569"/>
      <c r="H29" s="426">
        <f t="shared" si="3"/>
        <v>0</v>
      </c>
      <c r="I29" s="55"/>
      <c r="J29" s="338"/>
      <c r="K29" s="490"/>
      <c r="L29" s="489"/>
      <c r="M29" s="317"/>
      <c r="N29" s="56"/>
      <c r="O29" s="56"/>
      <c r="P29" s="356"/>
      <c r="Q29" s="56"/>
      <c r="R29" s="56"/>
      <c r="S29" s="57"/>
      <c r="T29" s="426">
        <f t="shared" si="5"/>
        <v>0</v>
      </c>
      <c r="U29" s="55"/>
      <c r="V29" s="338"/>
      <c r="W29" s="490"/>
      <c r="X29" s="489"/>
      <c r="Y29" s="317"/>
      <c r="Z29" s="56"/>
      <c r="AA29" s="56"/>
      <c r="AB29" s="356"/>
      <c r="AC29" s="56"/>
      <c r="AD29" s="56"/>
      <c r="AE29" s="57"/>
      <c r="AF29" s="426">
        <f t="shared" si="7"/>
        <v>0</v>
      </c>
      <c r="AG29" s="55"/>
      <c r="AH29" s="338"/>
      <c r="AI29" s="490"/>
      <c r="AJ29" s="489"/>
      <c r="AK29" s="317"/>
      <c r="AL29" s="56"/>
      <c r="AM29" s="56"/>
      <c r="AN29" s="356"/>
      <c r="AO29" s="56"/>
      <c r="AP29" s="56"/>
      <c r="AQ29" s="57"/>
      <c r="AR29" s="427"/>
      <c r="AS29" s="427"/>
    </row>
    <row r="30" spans="1:45" s="196" customFormat="1" ht="29.25" customHeight="1" x14ac:dyDescent="0.25">
      <c r="A30" s="527">
        <v>636</v>
      </c>
      <c r="B30" s="528"/>
      <c r="C30" s="528"/>
      <c r="D30" s="529" t="s">
        <v>62</v>
      </c>
      <c r="E30" s="529"/>
      <c r="F30" s="529"/>
      <c r="G30" s="530"/>
      <c r="H30" s="255">
        <f t="shared" si="3"/>
        <v>5025000</v>
      </c>
      <c r="I30" s="347">
        <f>SUM(I31:I34)</f>
        <v>0</v>
      </c>
      <c r="J30" s="288">
        <f t="shared" ref="J30:S30" si="21">SUM(J31:J34)</f>
        <v>0</v>
      </c>
      <c r="K30" s="257">
        <f t="shared" si="21"/>
        <v>0</v>
      </c>
      <c r="L30" s="332">
        <f t="shared" si="21"/>
        <v>5000000</v>
      </c>
      <c r="M30" s="258">
        <f t="shared" si="21"/>
        <v>0</v>
      </c>
      <c r="N30" s="259">
        <f t="shared" si="21"/>
        <v>0</v>
      </c>
      <c r="O30" s="259">
        <f t="shared" si="21"/>
        <v>0</v>
      </c>
      <c r="P30" s="259">
        <f t="shared" si="21"/>
        <v>25000</v>
      </c>
      <c r="Q30" s="259">
        <f t="shared" si="21"/>
        <v>0</v>
      </c>
      <c r="R30" s="259">
        <f t="shared" si="21"/>
        <v>0</v>
      </c>
      <c r="S30" s="257">
        <f t="shared" si="21"/>
        <v>0</v>
      </c>
      <c r="T30" s="255">
        <f t="shared" si="5"/>
        <v>5025000</v>
      </c>
      <c r="U30" s="347">
        <f>SUM(U31:U34)</f>
        <v>0</v>
      </c>
      <c r="V30" s="288">
        <f t="shared" ref="V30:AE30" si="22">SUM(V31:V34)</f>
        <v>0</v>
      </c>
      <c r="W30" s="257">
        <f t="shared" si="22"/>
        <v>0</v>
      </c>
      <c r="X30" s="332">
        <f t="shared" si="22"/>
        <v>5000000</v>
      </c>
      <c r="Y30" s="258">
        <f t="shared" si="22"/>
        <v>0</v>
      </c>
      <c r="Z30" s="259">
        <f t="shared" si="22"/>
        <v>0</v>
      </c>
      <c r="AA30" s="259">
        <f t="shared" si="22"/>
        <v>0</v>
      </c>
      <c r="AB30" s="259">
        <f t="shared" si="22"/>
        <v>25000</v>
      </c>
      <c r="AC30" s="259">
        <f t="shared" si="22"/>
        <v>0</v>
      </c>
      <c r="AD30" s="259">
        <f t="shared" si="22"/>
        <v>0</v>
      </c>
      <c r="AE30" s="257">
        <f t="shared" si="22"/>
        <v>0</v>
      </c>
      <c r="AF30" s="255">
        <f t="shared" si="7"/>
        <v>5025000</v>
      </c>
      <c r="AG30" s="347">
        <f>SUM(AG31:AG34)</f>
        <v>0</v>
      </c>
      <c r="AH30" s="288">
        <f t="shared" ref="AH30:AQ30" si="23">SUM(AH31:AH34)</f>
        <v>0</v>
      </c>
      <c r="AI30" s="257">
        <f t="shared" si="23"/>
        <v>0</v>
      </c>
      <c r="AJ30" s="332">
        <f t="shared" si="23"/>
        <v>5000000</v>
      </c>
      <c r="AK30" s="258">
        <f t="shared" si="23"/>
        <v>0</v>
      </c>
      <c r="AL30" s="259">
        <f t="shared" si="23"/>
        <v>0</v>
      </c>
      <c r="AM30" s="259">
        <f t="shared" si="23"/>
        <v>0</v>
      </c>
      <c r="AN30" s="259">
        <f t="shared" si="23"/>
        <v>25000</v>
      </c>
      <c r="AO30" s="259">
        <f t="shared" si="23"/>
        <v>0</v>
      </c>
      <c r="AP30" s="259">
        <f t="shared" si="23"/>
        <v>0</v>
      </c>
      <c r="AQ30" s="257">
        <f t="shared" si="23"/>
        <v>0</v>
      </c>
      <c r="AR30" s="261"/>
      <c r="AS30" s="261"/>
    </row>
    <row r="31" spans="1:45" s="203" customFormat="1" ht="30" customHeight="1" x14ac:dyDescent="0.25">
      <c r="A31" s="436"/>
      <c r="B31" s="425"/>
      <c r="C31" s="425">
        <v>63612</v>
      </c>
      <c r="D31" s="568" t="s">
        <v>182</v>
      </c>
      <c r="E31" s="568"/>
      <c r="F31" s="568"/>
      <c r="G31" s="569"/>
      <c r="H31" s="426">
        <f t="shared" si="3"/>
        <v>5025000</v>
      </c>
      <c r="I31" s="55"/>
      <c r="J31" s="338"/>
      <c r="K31" s="490"/>
      <c r="L31" s="334">
        <v>5000000</v>
      </c>
      <c r="M31" s="317"/>
      <c r="N31" s="56"/>
      <c r="O31" s="56"/>
      <c r="P31" s="356">
        <v>25000</v>
      </c>
      <c r="Q31" s="56"/>
      <c r="R31" s="56"/>
      <c r="S31" s="57"/>
      <c r="T31" s="426">
        <f t="shared" si="5"/>
        <v>5025000</v>
      </c>
      <c r="U31" s="55"/>
      <c r="V31" s="338"/>
      <c r="W31" s="490"/>
      <c r="X31" s="334">
        <v>5000000</v>
      </c>
      <c r="Y31" s="317"/>
      <c r="Z31" s="56"/>
      <c r="AA31" s="56"/>
      <c r="AB31" s="356">
        <v>25000</v>
      </c>
      <c r="AC31" s="56"/>
      <c r="AD31" s="56"/>
      <c r="AE31" s="57"/>
      <c r="AF31" s="426">
        <f t="shared" si="7"/>
        <v>5025000</v>
      </c>
      <c r="AG31" s="55"/>
      <c r="AH31" s="338"/>
      <c r="AI31" s="490"/>
      <c r="AJ31" s="334">
        <v>5000000</v>
      </c>
      <c r="AK31" s="317"/>
      <c r="AL31" s="56"/>
      <c r="AM31" s="56"/>
      <c r="AN31" s="356">
        <v>25000</v>
      </c>
      <c r="AO31" s="56"/>
      <c r="AP31" s="56"/>
      <c r="AQ31" s="57"/>
      <c r="AR31" s="427"/>
      <c r="AS31" s="427"/>
    </row>
    <row r="32" spans="1:45" s="203" customFormat="1" ht="30" customHeight="1" x14ac:dyDescent="0.25">
      <c r="A32" s="436"/>
      <c r="B32" s="425"/>
      <c r="C32" s="425">
        <v>63613</v>
      </c>
      <c r="D32" s="568" t="s">
        <v>183</v>
      </c>
      <c r="E32" s="568"/>
      <c r="F32" s="568"/>
      <c r="G32" s="569"/>
      <c r="H32" s="426">
        <f t="shared" si="3"/>
        <v>0</v>
      </c>
      <c r="I32" s="55"/>
      <c r="J32" s="338"/>
      <c r="K32" s="490"/>
      <c r="L32" s="489"/>
      <c r="M32" s="317"/>
      <c r="N32" s="56"/>
      <c r="O32" s="56"/>
      <c r="P32" s="356"/>
      <c r="Q32" s="56"/>
      <c r="R32" s="56"/>
      <c r="S32" s="57"/>
      <c r="T32" s="426">
        <f t="shared" si="5"/>
        <v>0</v>
      </c>
      <c r="U32" s="55"/>
      <c r="V32" s="338"/>
      <c r="W32" s="490"/>
      <c r="X32" s="489"/>
      <c r="Y32" s="317"/>
      <c r="Z32" s="56"/>
      <c r="AA32" s="56"/>
      <c r="AB32" s="356"/>
      <c r="AC32" s="56"/>
      <c r="AD32" s="56"/>
      <c r="AE32" s="57"/>
      <c r="AF32" s="426">
        <f t="shared" si="7"/>
        <v>0</v>
      </c>
      <c r="AG32" s="55"/>
      <c r="AH32" s="338"/>
      <c r="AI32" s="490"/>
      <c r="AJ32" s="489"/>
      <c r="AK32" s="317"/>
      <c r="AL32" s="56"/>
      <c r="AM32" s="56"/>
      <c r="AN32" s="356"/>
      <c r="AO32" s="56"/>
      <c r="AP32" s="56"/>
      <c r="AQ32" s="57"/>
      <c r="AR32" s="427"/>
      <c r="AS32" s="427"/>
    </row>
    <row r="33" spans="1:45" s="203" customFormat="1" ht="30" customHeight="1" x14ac:dyDescent="0.25">
      <c r="A33" s="436"/>
      <c r="B33" s="425"/>
      <c r="C33" s="425">
        <v>63622</v>
      </c>
      <c r="D33" s="568" t="s">
        <v>184</v>
      </c>
      <c r="E33" s="568"/>
      <c r="F33" s="568"/>
      <c r="G33" s="569"/>
      <c r="H33" s="426">
        <f t="shared" si="3"/>
        <v>0</v>
      </c>
      <c r="I33" s="55"/>
      <c r="J33" s="338"/>
      <c r="K33" s="490"/>
      <c r="L33" s="334"/>
      <c r="M33" s="317"/>
      <c r="N33" s="56"/>
      <c r="O33" s="56"/>
      <c r="P33" s="356"/>
      <c r="Q33" s="56"/>
      <c r="R33" s="56"/>
      <c r="S33" s="57"/>
      <c r="T33" s="426">
        <f t="shared" si="5"/>
        <v>0</v>
      </c>
      <c r="U33" s="55"/>
      <c r="V33" s="338"/>
      <c r="W33" s="490"/>
      <c r="X33" s="334"/>
      <c r="Y33" s="317"/>
      <c r="Z33" s="56"/>
      <c r="AA33" s="56"/>
      <c r="AB33" s="356"/>
      <c r="AC33" s="56"/>
      <c r="AD33" s="56"/>
      <c r="AE33" s="57"/>
      <c r="AF33" s="426">
        <f t="shared" si="7"/>
        <v>0</v>
      </c>
      <c r="AG33" s="55"/>
      <c r="AH33" s="338"/>
      <c r="AI33" s="490"/>
      <c r="AJ33" s="334"/>
      <c r="AK33" s="317"/>
      <c r="AL33" s="56"/>
      <c r="AM33" s="56"/>
      <c r="AN33" s="356"/>
      <c r="AO33" s="56"/>
      <c r="AP33" s="56"/>
      <c r="AQ33" s="57"/>
      <c r="AR33" s="427"/>
      <c r="AS33" s="427"/>
    </row>
    <row r="34" spans="1:45" s="203" customFormat="1" ht="30" customHeight="1" x14ac:dyDescent="0.25">
      <c r="A34" s="436"/>
      <c r="B34" s="425"/>
      <c r="C34" s="425">
        <v>63623</v>
      </c>
      <c r="D34" s="568" t="s">
        <v>185</v>
      </c>
      <c r="E34" s="568"/>
      <c r="F34" s="568"/>
      <c r="G34" s="569"/>
      <c r="H34" s="426">
        <f t="shared" si="3"/>
        <v>0</v>
      </c>
      <c r="I34" s="55"/>
      <c r="J34" s="338"/>
      <c r="K34" s="490"/>
      <c r="L34" s="489"/>
      <c r="M34" s="317"/>
      <c r="N34" s="56"/>
      <c r="O34" s="56"/>
      <c r="P34" s="356"/>
      <c r="Q34" s="56"/>
      <c r="R34" s="56"/>
      <c r="S34" s="57"/>
      <c r="T34" s="426">
        <f t="shared" si="5"/>
        <v>0</v>
      </c>
      <c r="U34" s="55"/>
      <c r="V34" s="338"/>
      <c r="W34" s="490"/>
      <c r="X34" s="489"/>
      <c r="Y34" s="317"/>
      <c r="Z34" s="56"/>
      <c r="AA34" s="56"/>
      <c r="AB34" s="356"/>
      <c r="AC34" s="56"/>
      <c r="AD34" s="56"/>
      <c r="AE34" s="57"/>
      <c r="AF34" s="426">
        <f t="shared" si="7"/>
        <v>0</v>
      </c>
      <c r="AG34" s="55"/>
      <c r="AH34" s="338"/>
      <c r="AI34" s="490"/>
      <c r="AJ34" s="489"/>
      <c r="AK34" s="317"/>
      <c r="AL34" s="56"/>
      <c r="AM34" s="56"/>
      <c r="AN34" s="356"/>
      <c r="AO34" s="56"/>
      <c r="AP34" s="56"/>
      <c r="AQ34" s="57"/>
      <c r="AR34" s="427"/>
      <c r="AS34" s="427"/>
    </row>
    <row r="35" spans="1:45" s="196" customFormat="1" ht="29.25" customHeight="1" x14ac:dyDescent="0.25">
      <c r="A35" s="527">
        <v>638</v>
      </c>
      <c r="B35" s="528"/>
      <c r="C35" s="528"/>
      <c r="D35" s="529" t="s">
        <v>162</v>
      </c>
      <c r="E35" s="529"/>
      <c r="F35" s="529"/>
      <c r="G35" s="530"/>
      <c r="H35" s="255">
        <f t="shared" si="3"/>
        <v>300000</v>
      </c>
      <c r="I35" s="347">
        <f>SUM(I36:I43)</f>
        <v>0</v>
      </c>
      <c r="J35" s="288">
        <f t="shared" ref="J35:S35" si="24">SUM(J36:J43)</f>
        <v>0</v>
      </c>
      <c r="K35" s="257">
        <f t="shared" si="24"/>
        <v>0</v>
      </c>
      <c r="L35" s="332">
        <f t="shared" si="24"/>
        <v>0</v>
      </c>
      <c r="M35" s="258">
        <f t="shared" si="24"/>
        <v>0</v>
      </c>
      <c r="N35" s="259">
        <f t="shared" si="24"/>
        <v>0</v>
      </c>
      <c r="O35" s="259">
        <f t="shared" si="24"/>
        <v>300000</v>
      </c>
      <c r="P35" s="259">
        <f t="shared" si="24"/>
        <v>0</v>
      </c>
      <c r="Q35" s="259">
        <f t="shared" si="24"/>
        <v>0</v>
      </c>
      <c r="R35" s="259">
        <f t="shared" si="24"/>
        <v>0</v>
      </c>
      <c r="S35" s="257">
        <f t="shared" si="24"/>
        <v>0</v>
      </c>
      <c r="T35" s="255">
        <f t="shared" si="5"/>
        <v>300000</v>
      </c>
      <c r="U35" s="347">
        <f>SUM(U36:U43)</f>
        <v>0</v>
      </c>
      <c r="V35" s="288">
        <f t="shared" ref="V35:AE35" si="25">SUM(V36:V43)</f>
        <v>0</v>
      </c>
      <c r="W35" s="257">
        <f t="shared" si="25"/>
        <v>0</v>
      </c>
      <c r="X35" s="332">
        <f t="shared" si="25"/>
        <v>0</v>
      </c>
      <c r="Y35" s="258">
        <f t="shared" si="25"/>
        <v>0</v>
      </c>
      <c r="Z35" s="259">
        <f t="shared" si="25"/>
        <v>0</v>
      </c>
      <c r="AA35" s="259">
        <f t="shared" si="25"/>
        <v>300000</v>
      </c>
      <c r="AB35" s="259">
        <f t="shared" si="25"/>
        <v>0</v>
      </c>
      <c r="AC35" s="259">
        <f t="shared" si="25"/>
        <v>0</v>
      </c>
      <c r="AD35" s="259">
        <f t="shared" si="25"/>
        <v>0</v>
      </c>
      <c r="AE35" s="257">
        <f t="shared" si="25"/>
        <v>0</v>
      </c>
      <c r="AF35" s="255">
        <f t="shared" si="7"/>
        <v>300000</v>
      </c>
      <c r="AG35" s="347">
        <f>SUM(AG36:AG43)</f>
        <v>0</v>
      </c>
      <c r="AH35" s="288">
        <f t="shared" ref="AH35:AQ35" si="26">SUM(AH36:AH43)</f>
        <v>0</v>
      </c>
      <c r="AI35" s="257">
        <f t="shared" si="26"/>
        <v>0</v>
      </c>
      <c r="AJ35" s="332">
        <f t="shared" si="26"/>
        <v>0</v>
      </c>
      <c r="AK35" s="258">
        <f t="shared" si="26"/>
        <v>0</v>
      </c>
      <c r="AL35" s="259">
        <f t="shared" si="26"/>
        <v>0</v>
      </c>
      <c r="AM35" s="259">
        <f t="shared" si="26"/>
        <v>300000</v>
      </c>
      <c r="AN35" s="259">
        <f t="shared" si="26"/>
        <v>0</v>
      </c>
      <c r="AO35" s="259">
        <f t="shared" si="26"/>
        <v>0</v>
      </c>
      <c r="AP35" s="259">
        <f t="shared" si="26"/>
        <v>0</v>
      </c>
      <c r="AQ35" s="257">
        <f t="shared" si="26"/>
        <v>0</v>
      </c>
      <c r="AR35" s="261"/>
      <c r="AS35" s="261"/>
    </row>
    <row r="36" spans="1:45" s="203" customFormat="1" ht="27" customHeight="1" x14ac:dyDescent="0.25">
      <c r="A36" s="436"/>
      <c r="B36" s="425"/>
      <c r="C36" s="425">
        <v>63811</v>
      </c>
      <c r="D36" s="568" t="s">
        <v>186</v>
      </c>
      <c r="E36" s="568"/>
      <c r="F36" s="568"/>
      <c r="G36" s="569"/>
      <c r="H36" s="426">
        <f t="shared" si="3"/>
        <v>300000</v>
      </c>
      <c r="I36" s="55"/>
      <c r="J36" s="338"/>
      <c r="K36" s="356"/>
      <c r="L36" s="489"/>
      <c r="M36" s="356"/>
      <c r="N36" s="56"/>
      <c r="O36" s="356">
        <v>300000</v>
      </c>
      <c r="P36" s="56"/>
      <c r="Q36" s="56"/>
      <c r="R36" s="56"/>
      <c r="S36" s="57"/>
      <c r="T36" s="426">
        <f t="shared" si="5"/>
        <v>300000</v>
      </c>
      <c r="U36" s="55"/>
      <c r="V36" s="338"/>
      <c r="W36" s="356"/>
      <c r="X36" s="489"/>
      <c r="Y36" s="356"/>
      <c r="Z36" s="56"/>
      <c r="AA36" s="356">
        <v>300000</v>
      </c>
      <c r="AB36" s="56"/>
      <c r="AC36" s="56"/>
      <c r="AD36" s="56"/>
      <c r="AE36" s="57"/>
      <c r="AF36" s="426">
        <f t="shared" si="7"/>
        <v>300000</v>
      </c>
      <c r="AG36" s="55"/>
      <c r="AH36" s="338"/>
      <c r="AI36" s="356"/>
      <c r="AJ36" s="489"/>
      <c r="AK36" s="356"/>
      <c r="AL36" s="56"/>
      <c r="AM36" s="356">
        <v>300000</v>
      </c>
      <c r="AN36" s="56"/>
      <c r="AO36" s="56"/>
      <c r="AP36" s="56"/>
      <c r="AQ36" s="57"/>
      <c r="AR36" s="427"/>
      <c r="AS36" s="427"/>
    </row>
    <row r="37" spans="1:45" s="203" customFormat="1" ht="27" customHeight="1" x14ac:dyDescent="0.25">
      <c r="A37" s="436"/>
      <c r="B37" s="425"/>
      <c r="C37" s="425">
        <v>63812</v>
      </c>
      <c r="D37" s="568" t="s">
        <v>187</v>
      </c>
      <c r="E37" s="568"/>
      <c r="F37" s="568"/>
      <c r="G37" s="569"/>
      <c r="H37" s="426">
        <f t="shared" si="3"/>
        <v>0</v>
      </c>
      <c r="I37" s="55"/>
      <c r="J37" s="338"/>
      <c r="K37" s="356"/>
      <c r="L37" s="489"/>
      <c r="M37" s="356"/>
      <c r="N37" s="56"/>
      <c r="O37" s="356"/>
      <c r="P37" s="56"/>
      <c r="Q37" s="56"/>
      <c r="R37" s="56"/>
      <c r="S37" s="57"/>
      <c r="T37" s="426">
        <f t="shared" si="5"/>
        <v>0</v>
      </c>
      <c r="U37" s="55"/>
      <c r="V37" s="338"/>
      <c r="W37" s="356"/>
      <c r="X37" s="489"/>
      <c r="Y37" s="356"/>
      <c r="Z37" s="56"/>
      <c r="AA37" s="356"/>
      <c r="AB37" s="56"/>
      <c r="AC37" s="56"/>
      <c r="AD37" s="56"/>
      <c r="AE37" s="57"/>
      <c r="AF37" s="426">
        <f t="shared" si="7"/>
        <v>0</v>
      </c>
      <c r="AG37" s="55"/>
      <c r="AH37" s="338"/>
      <c r="AI37" s="356"/>
      <c r="AJ37" s="489"/>
      <c r="AK37" s="356"/>
      <c r="AL37" s="56"/>
      <c r="AM37" s="356"/>
      <c r="AN37" s="56"/>
      <c r="AO37" s="56"/>
      <c r="AP37" s="56"/>
      <c r="AQ37" s="57"/>
      <c r="AR37" s="427"/>
      <c r="AS37" s="427"/>
    </row>
    <row r="38" spans="1:45" s="203" customFormat="1" ht="39" customHeight="1" x14ac:dyDescent="0.25">
      <c r="A38" s="436"/>
      <c r="B38" s="425"/>
      <c r="C38" s="425" t="s">
        <v>188</v>
      </c>
      <c r="D38" s="568" t="s">
        <v>189</v>
      </c>
      <c r="E38" s="568"/>
      <c r="F38" s="568"/>
      <c r="G38" s="569"/>
      <c r="H38" s="426">
        <f t="shared" si="3"/>
        <v>0</v>
      </c>
      <c r="I38" s="55"/>
      <c r="J38" s="338"/>
      <c r="K38" s="490"/>
      <c r="L38" s="489"/>
      <c r="M38" s="356"/>
      <c r="N38" s="56"/>
      <c r="O38" s="356"/>
      <c r="P38" s="56"/>
      <c r="Q38" s="56"/>
      <c r="R38" s="56"/>
      <c r="S38" s="57"/>
      <c r="T38" s="426">
        <f t="shared" si="5"/>
        <v>0</v>
      </c>
      <c r="U38" s="55"/>
      <c r="V38" s="338"/>
      <c r="W38" s="490"/>
      <c r="X38" s="489"/>
      <c r="Y38" s="356"/>
      <c r="Z38" s="56"/>
      <c r="AA38" s="356"/>
      <c r="AB38" s="56"/>
      <c r="AC38" s="56"/>
      <c r="AD38" s="56"/>
      <c r="AE38" s="57"/>
      <c r="AF38" s="426">
        <f t="shared" si="7"/>
        <v>0</v>
      </c>
      <c r="AG38" s="55"/>
      <c r="AH38" s="338"/>
      <c r="AI38" s="490"/>
      <c r="AJ38" s="489"/>
      <c r="AK38" s="356"/>
      <c r="AL38" s="56"/>
      <c r="AM38" s="356"/>
      <c r="AN38" s="56"/>
      <c r="AO38" s="56"/>
      <c r="AP38" s="56"/>
      <c r="AQ38" s="57"/>
      <c r="AR38" s="427"/>
      <c r="AS38" s="427"/>
    </row>
    <row r="39" spans="1:45" s="203" customFormat="1" ht="27" customHeight="1" x14ac:dyDescent="0.25">
      <c r="A39" s="436"/>
      <c r="B39" s="425"/>
      <c r="C39" s="425" t="s">
        <v>190</v>
      </c>
      <c r="D39" s="568" t="s">
        <v>191</v>
      </c>
      <c r="E39" s="568"/>
      <c r="F39" s="568"/>
      <c r="G39" s="569"/>
      <c r="H39" s="426">
        <f t="shared" si="3"/>
        <v>0</v>
      </c>
      <c r="I39" s="55"/>
      <c r="J39" s="338"/>
      <c r="K39" s="490"/>
      <c r="L39" s="489"/>
      <c r="M39" s="356"/>
      <c r="N39" s="56"/>
      <c r="O39" s="356"/>
      <c r="P39" s="56"/>
      <c r="Q39" s="56"/>
      <c r="R39" s="56"/>
      <c r="S39" s="57"/>
      <c r="T39" s="426">
        <f t="shared" si="5"/>
        <v>0</v>
      </c>
      <c r="U39" s="55"/>
      <c r="V39" s="338"/>
      <c r="W39" s="490"/>
      <c r="X39" s="489"/>
      <c r="Y39" s="356"/>
      <c r="Z39" s="56"/>
      <c r="AA39" s="356"/>
      <c r="AB39" s="56"/>
      <c r="AC39" s="56"/>
      <c r="AD39" s="56"/>
      <c r="AE39" s="57"/>
      <c r="AF39" s="426">
        <f t="shared" si="7"/>
        <v>0</v>
      </c>
      <c r="AG39" s="55"/>
      <c r="AH39" s="338"/>
      <c r="AI39" s="490"/>
      <c r="AJ39" s="489"/>
      <c r="AK39" s="356"/>
      <c r="AL39" s="56"/>
      <c r="AM39" s="356"/>
      <c r="AN39" s="56"/>
      <c r="AO39" s="56"/>
      <c r="AP39" s="56"/>
      <c r="AQ39" s="57"/>
      <c r="AR39" s="427"/>
      <c r="AS39" s="427"/>
    </row>
    <row r="40" spans="1:45" s="203" customFormat="1" ht="27" customHeight="1" x14ac:dyDescent="0.25">
      <c r="A40" s="436"/>
      <c r="B40" s="425"/>
      <c r="C40" s="425">
        <v>63821</v>
      </c>
      <c r="D40" s="568" t="s">
        <v>192</v>
      </c>
      <c r="E40" s="568"/>
      <c r="F40" s="568"/>
      <c r="G40" s="569"/>
      <c r="H40" s="426">
        <f t="shared" si="3"/>
        <v>0</v>
      </c>
      <c r="I40" s="55"/>
      <c r="J40" s="338"/>
      <c r="K40" s="490"/>
      <c r="L40" s="489"/>
      <c r="M40" s="356"/>
      <c r="N40" s="56"/>
      <c r="O40" s="356"/>
      <c r="P40" s="56"/>
      <c r="Q40" s="56"/>
      <c r="R40" s="56"/>
      <c r="S40" s="57"/>
      <c r="T40" s="426">
        <f t="shared" si="5"/>
        <v>0</v>
      </c>
      <c r="U40" s="55"/>
      <c r="V40" s="338"/>
      <c r="W40" s="490"/>
      <c r="X40" s="489"/>
      <c r="Y40" s="356"/>
      <c r="Z40" s="56"/>
      <c r="AA40" s="356"/>
      <c r="AB40" s="56"/>
      <c r="AC40" s="56"/>
      <c r="AD40" s="56"/>
      <c r="AE40" s="57"/>
      <c r="AF40" s="426">
        <f t="shared" si="7"/>
        <v>0</v>
      </c>
      <c r="AG40" s="55"/>
      <c r="AH40" s="338"/>
      <c r="AI40" s="490"/>
      <c r="AJ40" s="489"/>
      <c r="AK40" s="356"/>
      <c r="AL40" s="56"/>
      <c r="AM40" s="356"/>
      <c r="AN40" s="56"/>
      <c r="AO40" s="56"/>
      <c r="AP40" s="56"/>
      <c r="AQ40" s="57"/>
      <c r="AR40" s="427"/>
      <c r="AS40" s="427"/>
    </row>
    <row r="41" spans="1:45" s="203" customFormat="1" ht="27" customHeight="1" x14ac:dyDescent="0.25">
      <c r="A41" s="436"/>
      <c r="B41" s="425"/>
      <c r="C41" s="425">
        <v>63822</v>
      </c>
      <c r="D41" s="568" t="s">
        <v>193</v>
      </c>
      <c r="E41" s="568"/>
      <c r="F41" s="568"/>
      <c r="G41" s="569"/>
      <c r="H41" s="426">
        <f t="shared" si="3"/>
        <v>0</v>
      </c>
      <c r="I41" s="55"/>
      <c r="J41" s="338"/>
      <c r="K41" s="490"/>
      <c r="L41" s="489"/>
      <c r="M41" s="356"/>
      <c r="N41" s="56"/>
      <c r="O41" s="356"/>
      <c r="P41" s="56"/>
      <c r="Q41" s="56"/>
      <c r="R41" s="56"/>
      <c r="S41" s="57"/>
      <c r="T41" s="426">
        <f t="shared" si="5"/>
        <v>0</v>
      </c>
      <c r="U41" s="55"/>
      <c r="V41" s="338"/>
      <c r="W41" s="490"/>
      <c r="X41" s="489"/>
      <c r="Y41" s="356"/>
      <c r="Z41" s="56"/>
      <c r="AA41" s="356"/>
      <c r="AB41" s="56"/>
      <c r="AC41" s="56"/>
      <c r="AD41" s="56"/>
      <c r="AE41" s="57"/>
      <c r="AF41" s="426">
        <f t="shared" si="7"/>
        <v>0</v>
      </c>
      <c r="AG41" s="55"/>
      <c r="AH41" s="338"/>
      <c r="AI41" s="490"/>
      <c r="AJ41" s="489"/>
      <c r="AK41" s="356"/>
      <c r="AL41" s="56"/>
      <c r="AM41" s="356"/>
      <c r="AN41" s="56"/>
      <c r="AO41" s="56"/>
      <c r="AP41" s="56"/>
      <c r="AQ41" s="57"/>
      <c r="AR41" s="427"/>
      <c r="AS41" s="427"/>
    </row>
    <row r="42" spans="1:45" s="203" customFormat="1" ht="39.6" customHeight="1" x14ac:dyDescent="0.25">
      <c r="A42" s="436"/>
      <c r="B42" s="425"/>
      <c r="C42" s="425" t="s">
        <v>194</v>
      </c>
      <c r="D42" s="568" t="s">
        <v>195</v>
      </c>
      <c r="E42" s="568"/>
      <c r="F42" s="568"/>
      <c r="G42" s="569"/>
      <c r="H42" s="426">
        <f t="shared" si="3"/>
        <v>0</v>
      </c>
      <c r="I42" s="55"/>
      <c r="J42" s="338"/>
      <c r="K42" s="490"/>
      <c r="L42" s="489"/>
      <c r="M42" s="356"/>
      <c r="N42" s="56"/>
      <c r="O42" s="356"/>
      <c r="P42" s="56"/>
      <c r="Q42" s="56"/>
      <c r="R42" s="56"/>
      <c r="S42" s="57"/>
      <c r="T42" s="426">
        <f t="shared" si="5"/>
        <v>0</v>
      </c>
      <c r="U42" s="55"/>
      <c r="V42" s="338"/>
      <c r="W42" s="490"/>
      <c r="X42" s="489"/>
      <c r="Y42" s="356"/>
      <c r="Z42" s="56"/>
      <c r="AA42" s="356"/>
      <c r="AB42" s="56"/>
      <c r="AC42" s="56"/>
      <c r="AD42" s="56"/>
      <c r="AE42" s="57"/>
      <c r="AF42" s="426">
        <f t="shared" si="7"/>
        <v>0</v>
      </c>
      <c r="AG42" s="55"/>
      <c r="AH42" s="338"/>
      <c r="AI42" s="490"/>
      <c r="AJ42" s="489"/>
      <c r="AK42" s="356"/>
      <c r="AL42" s="56"/>
      <c r="AM42" s="356"/>
      <c r="AN42" s="56"/>
      <c r="AO42" s="56"/>
      <c r="AP42" s="56"/>
      <c r="AQ42" s="57"/>
      <c r="AR42" s="427"/>
      <c r="AS42" s="427"/>
    </row>
    <row r="43" spans="1:45" s="203" customFormat="1" ht="27" customHeight="1" x14ac:dyDescent="0.25">
      <c r="A43" s="436"/>
      <c r="B43" s="425"/>
      <c r="C43" s="425" t="s">
        <v>196</v>
      </c>
      <c r="D43" s="568" t="s">
        <v>197</v>
      </c>
      <c r="E43" s="568"/>
      <c r="F43" s="568"/>
      <c r="G43" s="569"/>
      <c r="H43" s="426">
        <f t="shared" si="3"/>
        <v>0</v>
      </c>
      <c r="I43" s="55"/>
      <c r="J43" s="338"/>
      <c r="K43" s="490"/>
      <c r="L43" s="489"/>
      <c r="M43" s="356"/>
      <c r="N43" s="56"/>
      <c r="O43" s="356"/>
      <c r="P43" s="56"/>
      <c r="Q43" s="56"/>
      <c r="R43" s="56"/>
      <c r="S43" s="57"/>
      <c r="T43" s="426">
        <f t="shared" si="5"/>
        <v>0</v>
      </c>
      <c r="U43" s="55"/>
      <c r="V43" s="338"/>
      <c r="W43" s="490"/>
      <c r="X43" s="489"/>
      <c r="Y43" s="356"/>
      <c r="Z43" s="56"/>
      <c r="AA43" s="356"/>
      <c r="AB43" s="56"/>
      <c r="AC43" s="56"/>
      <c r="AD43" s="56"/>
      <c r="AE43" s="57"/>
      <c r="AF43" s="426">
        <f t="shared" si="7"/>
        <v>0</v>
      </c>
      <c r="AG43" s="55"/>
      <c r="AH43" s="338"/>
      <c r="AI43" s="490"/>
      <c r="AJ43" s="489"/>
      <c r="AK43" s="356"/>
      <c r="AL43" s="56"/>
      <c r="AM43" s="356"/>
      <c r="AN43" s="56"/>
      <c r="AO43" s="56"/>
      <c r="AP43" s="56"/>
      <c r="AQ43" s="57"/>
      <c r="AR43" s="427"/>
      <c r="AS43" s="427"/>
    </row>
    <row r="44" spans="1:45" s="196" customFormat="1" ht="29.25" customHeight="1" x14ac:dyDescent="0.25">
      <c r="A44" s="527">
        <v>639</v>
      </c>
      <c r="B44" s="528"/>
      <c r="C44" s="528"/>
      <c r="D44" s="529" t="s">
        <v>198</v>
      </c>
      <c r="E44" s="529"/>
      <c r="F44" s="529"/>
      <c r="G44" s="530"/>
      <c r="H44" s="255">
        <f t="shared" si="3"/>
        <v>0</v>
      </c>
      <c r="I44" s="347">
        <f>SUM(I45:I48)</f>
        <v>0</v>
      </c>
      <c r="J44" s="288">
        <f t="shared" ref="J44:S44" si="27">SUM(J45:J48)</f>
        <v>0</v>
      </c>
      <c r="K44" s="257">
        <f t="shared" si="27"/>
        <v>0</v>
      </c>
      <c r="L44" s="332">
        <f t="shared" si="27"/>
        <v>0</v>
      </c>
      <c r="M44" s="258">
        <f t="shared" si="27"/>
        <v>0</v>
      </c>
      <c r="N44" s="259">
        <f t="shared" si="27"/>
        <v>0</v>
      </c>
      <c r="O44" s="259">
        <f t="shared" si="27"/>
        <v>0</v>
      </c>
      <c r="P44" s="259">
        <f t="shared" si="27"/>
        <v>0</v>
      </c>
      <c r="Q44" s="259">
        <f t="shared" si="27"/>
        <v>0</v>
      </c>
      <c r="R44" s="259">
        <f t="shared" si="27"/>
        <v>0</v>
      </c>
      <c r="S44" s="257">
        <f t="shared" si="27"/>
        <v>0</v>
      </c>
      <c r="T44" s="255">
        <f t="shared" si="5"/>
        <v>0</v>
      </c>
      <c r="U44" s="347">
        <f>SUM(U45:U48)</f>
        <v>0</v>
      </c>
      <c r="V44" s="288">
        <f t="shared" ref="V44:AE44" si="28">SUM(V45:V48)</f>
        <v>0</v>
      </c>
      <c r="W44" s="257">
        <f t="shared" si="28"/>
        <v>0</v>
      </c>
      <c r="X44" s="332">
        <f t="shared" si="28"/>
        <v>0</v>
      </c>
      <c r="Y44" s="258">
        <f t="shared" si="28"/>
        <v>0</v>
      </c>
      <c r="Z44" s="259">
        <f t="shared" si="28"/>
        <v>0</v>
      </c>
      <c r="AA44" s="259">
        <f t="shared" si="28"/>
        <v>0</v>
      </c>
      <c r="AB44" s="259">
        <f t="shared" si="28"/>
        <v>0</v>
      </c>
      <c r="AC44" s="259">
        <f t="shared" si="28"/>
        <v>0</v>
      </c>
      <c r="AD44" s="259">
        <f t="shared" si="28"/>
        <v>0</v>
      </c>
      <c r="AE44" s="257">
        <f t="shared" si="28"/>
        <v>0</v>
      </c>
      <c r="AF44" s="255">
        <f t="shared" si="7"/>
        <v>0</v>
      </c>
      <c r="AG44" s="347">
        <f>SUM(AG45:AG48)</f>
        <v>0</v>
      </c>
      <c r="AH44" s="288">
        <f t="shared" ref="AH44:AQ44" si="29">SUM(AH45:AH48)</f>
        <v>0</v>
      </c>
      <c r="AI44" s="257">
        <f t="shared" si="29"/>
        <v>0</v>
      </c>
      <c r="AJ44" s="332">
        <f t="shared" si="29"/>
        <v>0</v>
      </c>
      <c r="AK44" s="258">
        <f t="shared" si="29"/>
        <v>0</v>
      </c>
      <c r="AL44" s="259">
        <f t="shared" si="29"/>
        <v>0</v>
      </c>
      <c r="AM44" s="259">
        <f t="shared" si="29"/>
        <v>0</v>
      </c>
      <c r="AN44" s="259">
        <f t="shared" si="29"/>
        <v>0</v>
      </c>
      <c r="AO44" s="259">
        <f t="shared" si="29"/>
        <v>0</v>
      </c>
      <c r="AP44" s="259">
        <f t="shared" si="29"/>
        <v>0</v>
      </c>
      <c r="AQ44" s="257">
        <f t="shared" si="29"/>
        <v>0</v>
      </c>
      <c r="AR44" s="261"/>
      <c r="AS44" s="261"/>
    </row>
    <row r="45" spans="1:45" s="488" customFormat="1" ht="27.6" hidden="1" customHeight="1" x14ac:dyDescent="0.25">
      <c r="A45" s="480"/>
      <c r="B45" s="481"/>
      <c r="C45" s="481">
        <v>63911</v>
      </c>
      <c r="D45" s="572" t="s">
        <v>199</v>
      </c>
      <c r="E45" s="572"/>
      <c r="F45" s="572"/>
      <c r="G45" s="573"/>
      <c r="H45" s="482">
        <f t="shared" si="3"/>
        <v>0</v>
      </c>
      <c r="I45" s="491"/>
      <c r="J45" s="492"/>
      <c r="K45" s="493"/>
      <c r="L45" s="494"/>
      <c r="M45" s="495"/>
      <c r="N45" s="496"/>
      <c r="O45" s="485"/>
      <c r="P45" s="496"/>
      <c r="Q45" s="496"/>
      <c r="R45" s="496"/>
      <c r="S45" s="497"/>
      <c r="T45" s="482">
        <f t="shared" si="5"/>
        <v>0</v>
      </c>
      <c r="U45" s="491"/>
      <c r="V45" s="492"/>
      <c r="W45" s="493"/>
      <c r="X45" s="494"/>
      <c r="Y45" s="495"/>
      <c r="Z45" s="496"/>
      <c r="AA45" s="485"/>
      <c r="AB45" s="496"/>
      <c r="AC45" s="496"/>
      <c r="AD45" s="496"/>
      <c r="AE45" s="497"/>
      <c r="AF45" s="482">
        <f t="shared" si="7"/>
        <v>0</v>
      </c>
      <c r="AG45" s="491"/>
      <c r="AH45" s="492"/>
      <c r="AI45" s="493"/>
      <c r="AJ45" s="494"/>
      <c r="AK45" s="495"/>
      <c r="AL45" s="496"/>
      <c r="AM45" s="485"/>
      <c r="AN45" s="496"/>
      <c r="AO45" s="496"/>
      <c r="AP45" s="496"/>
      <c r="AQ45" s="497"/>
      <c r="AR45" s="487"/>
      <c r="AS45" s="487"/>
    </row>
    <row r="46" spans="1:45" s="488" customFormat="1" ht="24.6" hidden="1" customHeight="1" x14ac:dyDescent="0.25">
      <c r="A46" s="480"/>
      <c r="B46" s="481"/>
      <c r="C46" s="481">
        <v>63921</v>
      </c>
      <c r="D46" s="572" t="s">
        <v>200</v>
      </c>
      <c r="E46" s="572"/>
      <c r="F46" s="572"/>
      <c r="G46" s="573"/>
      <c r="H46" s="482">
        <f t="shared" si="3"/>
        <v>0</v>
      </c>
      <c r="I46" s="491"/>
      <c r="J46" s="492"/>
      <c r="K46" s="493"/>
      <c r="L46" s="494"/>
      <c r="M46" s="495"/>
      <c r="N46" s="496"/>
      <c r="O46" s="485"/>
      <c r="P46" s="496"/>
      <c r="Q46" s="496"/>
      <c r="R46" s="496"/>
      <c r="S46" s="497"/>
      <c r="T46" s="482">
        <f t="shared" si="5"/>
        <v>0</v>
      </c>
      <c r="U46" s="491"/>
      <c r="V46" s="492"/>
      <c r="W46" s="493"/>
      <c r="X46" s="494"/>
      <c r="Y46" s="495"/>
      <c r="Z46" s="496"/>
      <c r="AA46" s="485"/>
      <c r="AB46" s="496"/>
      <c r="AC46" s="496"/>
      <c r="AD46" s="496"/>
      <c r="AE46" s="497"/>
      <c r="AF46" s="482">
        <f t="shared" si="7"/>
        <v>0</v>
      </c>
      <c r="AG46" s="491"/>
      <c r="AH46" s="492"/>
      <c r="AI46" s="493"/>
      <c r="AJ46" s="494"/>
      <c r="AK46" s="495"/>
      <c r="AL46" s="496"/>
      <c r="AM46" s="485"/>
      <c r="AN46" s="496"/>
      <c r="AO46" s="496"/>
      <c r="AP46" s="496"/>
      <c r="AQ46" s="497"/>
      <c r="AR46" s="487"/>
      <c r="AS46" s="487"/>
    </row>
    <row r="47" spans="1:45" s="203" customFormat="1" ht="39" customHeight="1" x14ac:dyDescent="0.25">
      <c r="A47" s="436"/>
      <c r="B47" s="425"/>
      <c r="C47" s="425">
        <v>63931</v>
      </c>
      <c r="D47" s="568" t="s">
        <v>201</v>
      </c>
      <c r="E47" s="568"/>
      <c r="F47" s="568"/>
      <c r="G47" s="569"/>
      <c r="H47" s="426">
        <f t="shared" si="3"/>
        <v>0</v>
      </c>
      <c r="I47" s="55"/>
      <c r="J47" s="338"/>
      <c r="K47" s="490"/>
      <c r="L47" s="489"/>
      <c r="M47" s="317"/>
      <c r="N47" s="56"/>
      <c r="O47" s="356"/>
      <c r="P47" s="56"/>
      <c r="Q47" s="56"/>
      <c r="R47" s="56"/>
      <c r="S47" s="57"/>
      <c r="T47" s="426">
        <f t="shared" si="5"/>
        <v>0</v>
      </c>
      <c r="U47" s="55"/>
      <c r="V47" s="338"/>
      <c r="W47" s="490"/>
      <c r="X47" s="489"/>
      <c r="Y47" s="317"/>
      <c r="Z47" s="56"/>
      <c r="AA47" s="356"/>
      <c r="AB47" s="56"/>
      <c r="AC47" s="56"/>
      <c r="AD47" s="56"/>
      <c r="AE47" s="57"/>
      <c r="AF47" s="426">
        <f t="shared" si="7"/>
        <v>0</v>
      </c>
      <c r="AG47" s="55"/>
      <c r="AH47" s="338"/>
      <c r="AI47" s="490"/>
      <c r="AJ47" s="489"/>
      <c r="AK47" s="317"/>
      <c r="AL47" s="56"/>
      <c r="AM47" s="356"/>
      <c r="AN47" s="56"/>
      <c r="AO47" s="56"/>
      <c r="AP47" s="56"/>
      <c r="AQ47" s="57"/>
      <c r="AR47" s="427"/>
      <c r="AS47" s="427"/>
    </row>
    <row r="48" spans="1:45" s="203" customFormat="1" ht="38.450000000000003" customHeight="1" x14ac:dyDescent="0.25">
      <c r="A48" s="436"/>
      <c r="B48" s="425"/>
      <c r="C48" s="425">
        <v>63941</v>
      </c>
      <c r="D48" s="568" t="s">
        <v>202</v>
      </c>
      <c r="E48" s="568"/>
      <c r="F48" s="568"/>
      <c r="G48" s="569"/>
      <c r="H48" s="426">
        <f t="shared" si="3"/>
        <v>0</v>
      </c>
      <c r="I48" s="55"/>
      <c r="J48" s="338"/>
      <c r="K48" s="490"/>
      <c r="L48" s="489"/>
      <c r="M48" s="317"/>
      <c r="N48" s="56"/>
      <c r="O48" s="356"/>
      <c r="P48" s="56"/>
      <c r="Q48" s="56"/>
      <c r="R48" s="56"/>
      <c r="S48" s="57"/>
      <c r="T48" s="426">
        <f t="shared" si="5"/>
        <v>0</v>
      </c>
      <c r="U48" s="55"/>
      <c r="V48" s="338"/>
      <c r="W48" s="490"/>
      <c r="X48" s="489"/>
      <c r="Y48" s="317"/>
      <c r="Z48" s="56"/>
      <c r="AA48" s="356"/>
      <c r="AB48" s="56"/>
      <c r="AC48" s="56"/>
      <c r="AD48" s="56"/>
      <c r="AE48" s="57"/>
      <c r="AF48" s="426">
        <f t="shared" si="7"/>
        <v>0</v>
      </c>
      <c r="AG48" s="55"/>
      <c r="AH48" s="338"/>
      <c r="AI48" s="490"/>
      <c r="AJ48" s="489"/>
      <c r="AK48" s="317"/>
      <c r="AL48" s="56"/>
      <c r="AM48" s="356"/>
      <c r="AN48" s="56"/>
      <c r="AO48" s="56"/>
      <c r="AP48" s="56"/>
      <c r="AQ48" s="57"/>
      <c r="AR48" s="427"/>
      <c r="AS48" s="427"/>
    </row>
    <row r="49" spans="1:45" s="196" customFormat="1" ht="15" x14ac:dyDescent="0.25">
      <c r="A49" s="527">
        <v>64</v>
      </c>
      <c r="B49" s="528"/>
      <c r="C49" s="477"/>
      <c r="D49" s="529" t="s">
        <v>52</v>
      </c>
      <c r="E49" s="529"/>
      <c r="F49" s="529"/>
      <c r="G49" s="530"/>
      <c r="H49" s="255">
        <f t="shared" si="3"/>
        <v>0</v>
      </c>
      <c r="I49" s="347">
        <f t="shared" ref="I49:S49" si="30">I50+I57</f>
        <v>0</v>
      </c>
      <c r="J49" s="288">
        <f t="shared" si="30"/>
        <v>0</v>
      </c>
      <c r="K49" s="257">
        <f t="shared" si="30"/>
        <v>0</v>
      </c>
      <c r="L49" s="332">
        <f t="shared" si="30"/>
        <v>0</v>
      </c>
      <c r="M49" s="258">
        <f t="shared" si="30"/>
        <v>0</v>
      </c>
      <c r="N49" s="259">
        <f t="shared" si="30"/>
        <v>0</v>
      </c>
      <c r="O49" s="259">
        <f t="shared" si="30"/>
        <v>0</v>
      </c>
      <c r="P49" s="259">
        <f t="shared" si="30"/>
        <v>0</v>
      </c>
      <c r="Q49" s="259">
        <f t="shared" si="30"/>
        <v>0</v>
      </c>
      <c r="R49" s="259">
        <f t="shared" si="30"/>
        <v>0</v>
      </c>
      <c r="S49" s="257">
        <f t="shared" si="30"/>
        <v>0</v>
      </c>
      <c r="T49" s="255">
        <f t="shared" si="5"/>
        <v>0</v>
      </c>
      <c r="U49" s="347">
        <f t="shared" ref="U49:AE49" si="31">U50+U57</f>
        <v>0</v>
      </c>
      <c r="V49" s="288">
        <f t="shared" si="31"/>
        <v>0</v>
      </c>
      <c r="W49" s="257">
        <f t="shared" si="31"/>
        <v>0</v>
      </c>
      <c r="X49" s="332">
        <f t="shared" si="31"/>
        <v>0</v>
      </c>
      <c r="Y49" s="258">
        <f t="shared" si="31"/>
        <v>0</v>
      </c>
      <c r="Z49" s="259">
        <f t="shared" si="31"/>
        <v>0</v>
      </c>
      <c r="AA49" s="259">
        <f t="shared" si="31"/>
        <v>0</v>
      </c>
      <c r="AB49" s="259">
        <f t="shared" si="31"/>
        <v>0</v>
      </c>
      <c r="AC49" s="259">
        <f t="shared" si="31"/>
        <v>0</v>
      </c>
      <c r="AD49" s="259">
        <f t="shared" si="31"/>
        <v>0</v>
      </c>
      <c r="AE49" s="257">
        <f t="shared" si="31"/>
        <v>0</v>
      </c>
      <c r="AF49" s="255">
        <f t="shared" si="7"/>
        <v>0</v>
      </c>
      <c r="AG49" s="347">
        <f t="shared" ref="AG49:AQ49" si="32">AG50+AG57</f>
        <v>0</v>
      </c>
      <c r="AH49" s="288">
        <f t="shared" si="32"/>
        <v>0</v>
      </c>
      <c r="AI49" s="257">
        <f t="shared" si="32"/>
        <v>0</v>
      </c>
      <c r="AJ49" s="332">
        <f t="shared" si="32"/>
        <v>0</v>
      </c>
      <c r="AK49" s="258">
        <f t="shared" si="32"/>
        <v>0</v>
      </c>
      <c r="AL49" s="259">
        <f t="shared" si="32"/>
        <v>0</v>
      </c>
      <c r="AM49" s="259">
        <f t="shared" si="32"/>
        <v>0</v>
      </c>
      <c r="AN49" s="259">
        <f t="shared" si="32"/>
        <v>0</v>
      </c>
      <c r="AO49" s="259">
        <f t="shared" si="32"/>
        <v>0</v>
      </c>
      <c r="AP49" s="259">
        <f t="shared" si="32"/>
        <v>0</v>
      </c>
      <c r="AQ49" s="257">
        <f t="shared" si="32"/>
        <v>0</v>
      </c>
      <c r="AR49" s="261"/>
      <c r="AS49" s="261"/>
    </row>
    <row r="50" spans="1:45" s="196" customFormat="1" ht="15" customHeight="1" x14ac:dyDescent="0.25">
      <c r="A50" s="527">
        <v>641</v>
      </c>
      <c r="B50" s="528"/>
      <c r="C50" s="528"/>
      <c r="D50" s="529" t="s">
        <v>53</v>
      </c>
      <c r="E50" s="529"/>
      <c r="F50" s="529"/>
      <c r="G50" s="530"/>
      <c r="H50" s="255">
        <f t="shared" si="3"/>
        <v>0</v>
      </c>
      <c r="I50" s="347">
        <f t="shared" ref="I50:S50" si="33">SUM(I51:I56)</f>
        <v>0</v>
      </c>
      <c r="J50" s="288">
        <f t="shared" si="33"/>
        <v>0</v>
      </c>
      <c r="K50" s="257">
        <f t="shared" si="33"/>
        <v>0</v>
      </c>
      <c r="L50" s="332">
        <f t="shared" si="33"/>
        <v>0</v>
      </c>
      <c r="M50" s="258">
        <f t="shared" si="33"/>
        <v>0</v>
      </c>
      <c r="N50" s="259">
        <f t="shared" si="33"/>
        <v>0</v>
      </c>
      <c r="O50" s="259">
        <f t="shared" si="33"/>
        <v>0</v>
      </c>
      <c r="P50" s="259">
        <f t="shared" si="33"/>
        <v>0</v>
      </c>
      <c r="Q50" s="259">
        <f t="shared" si="33"/>
        <v>0</v>
      </c>
      <c r="R50" s="259">
        <f t="shared" si="33"/>
        <v>0</v>
      </c>
      <c r="S50" s="257">
        <f t="shared" si="33"/>
        <v>0</v>
      </c>
      <c r="T50" s="255">
        <f t="shared" si="5"/>
        <v>0</v>
      </c>
      <c r="U50" s="347">
        <f t="shared" ref="U50:AE50" si="34">SUM(U51:U56)</f>
        <v>0</v>
      </c>
      <c r="V50" s="288">
        <f t="shared" si="34"/>
        <v>0</v>
      </c>
      <c r="W50" s="257">
        <f t="shared" si="34"/>
        <v>0</v>
      </c>
      <c r="X50" s="332">
        <f t="shared" si="34"/>
        <v>0</v>
      </c>
      <c r="Y50" s="258">
        <f t="shared" si="34"/>
        <v>0</v>
      </c>
      <c r="Z50" s="259">
        <f t="shared" si="34"/>
        <v>0</v>
      </c>
      <c r="AA50" s="259">
        <f t="shared" si="34"/>
        <v>0</v>
      </c>
      <c r="AB50" s="259">
        <f t="shared" si="34"/>
        <v>0</v>
      </c>
      <c r="AC50" s="259">
        <f t="shared" si="34"/>
        <v>0</v>
      </c>
      <c r="AD50" s="259">
        <f t="shared" si="34"/>
        <v>0</v>
      </c>
      <c r="AE50" s="257">
        <f t="shared" si="34"/>
        <v>0</v>
      </c>
      <c r="AF50" s="255">
        <f t="shared" si="7"/>
        <v>0</v>
      </c>
      <c r="AG50" s="347">
        <f t="shared" ref="AG50:AQ50" si="35">SUM(AG51:AG56)</f>
        <v>0</v>
      </c>
      <c r="AH50" s="288">
        <f t="shared" si="35"/>
        <v>0</v>
      </c>
      <c r="AI50" s="257">
        <f t="shared" si="35"/>
        <v>0</v>
      </c>
      <c r="AJ50" s="332">
        <f t="shared" si="35"/>
        <v>0</v>
      </c>
      <c r="AK50" s="258">
        <f t="shared" si="35"/>
        <v>0</v>
      </c>
      <c r="AL50" s="259">
        <f t="shared" si="35"/>
        <v>0</v>
      </c>
      <c r="AM50" s="259">
        <f t="shared" si="35"/>
        <v>0</v>
      </c>
      <c r="AN50" s="259">
        <f t="shared" si="35"/>
        <v>0</v>
      </c>
      <c r="AO50" s="259">
        <f t="shared" si="35"/>
        <v>0</v>
      </c>
      <c r="AP50" s="259">
        <f t="shared" si="35"/>
        <v>0</v>
      </c>
      <c r="AQ50" s="257">
        <f t="shared" si="35"/>
        <v>0</v>
      </c>
      <c r="AR50" s="261"/>
      <c r="AS50" s="261"/>
    </row>
    <row r="51" spans="1:45" s="203" customFormat="1" ht="14.25" x14ac:dyDescent="0.25">
      <c r="A51" s="436"/>
      <c r="B51" s="425"/>
      <c r="C51" s="425" t="s">
        <v>203</v>
      </c>
      <c r="D51" s="568" t="s">
        <v>204</v>
      </c>
      <c r="E51" s="568"/>
      <c r="F51" s="568"/>
      <c r="G51" s="569"/>
      <c r="H51" s="426">
        <f t="shared" si="3"/>
        <v>0</v>
      </c>
      <c r="I51" s="55"/>
      <c r="J51" s="338"/>
      <c r="K51" s="490"/>
      <c r="L51" s="489"/>
      <c r="M51" s="355"/>
      <c r="N51" s="56"/>
      <c r="O51" s="56"/>
      <c r="P51" s="56"/>
      <c r="Q51" s="56"/>
      <c r="R51" s="56"/>
      <c r="S51" s="57"/>
      <c r="T51" s="426">
        <f t="shared" si="5"/>
        <v>0</v>
      </c>
      <c r="U51" s="55"/>
      <c r="V51" s="338"/>
      <c r="W51" s="490"/>
      <c r="X51" s="489"/>
      <c r="Y51" s="355"/>
      <c r="Z51" s="56"/>
      <c r="AA51" s="56"/>
      <c r="AB51" s="56"/>
      <c r="AC51" s="56"/>
      <c r="AD51" s="56"/>
      <c r="AE51" s="57"/>
      <c r="AF51" s="426">
        <f t="shared" si="7"/>
        <v>0</v>
      </c>
      <c r="AG51" s="55"/>
      <c r="AH51" s="338"/>
      <c r="AI51" s="490"/>
      <c r="AJ51" s="489"/>
      <c r="AK51" s="355"/>
      <c r="AL51" s="56"/>
      <c r="AM51" s="56"/>
      <c r="AN51" s="56"/>
      <c r="AO51" s="56"/>
      <c r="AP51" s="56"/>
      <c r="AQ51" s="57"/>
      <c r="AR51" s="427"/>
      <c r="AS51" s="427"/>
    </row>
    <row r="52" spans="1:45" s="203" customFormat="1" ht="14.25" x14ac:dyDescent="0.25">
      <c r="A52" s="436"/>
      <c r="B52" s="425"/>
      <c r="C52" s="425" t="s">
        <v>205</v>
      </c>
      <c r="D52" s="568" t="s">
        <v>206</v>
      </c>
      <c r="E52" s="568"/>
      <c r="F52" s="568"/>
      <c r="G52" s="569"/>
      <c r="H52" s="426">
        <f t="shared" si="3"/>
        <v>0</v>
      </c>
      <c r="I52" s="55"/>
      <c r="J52" s="338"/>
      <c r="K52" s="490"/>
      <c r="L52" s="489"/>
      <c r="M52" s="355"/>
      <c r="N52" s="56"/>
      <c r="O52" s="56"/>
      <c r="P52" s="56"/>
      <c r="Q52" s="56"/>
      <c r="R52" s="56"/>
      <c r="S52" s="57"/>
      <c r="T52" s="426">
        <f t="shared" si="5"/>
        <v>0</v>
      </c>
      <c r="U52" s="55"/>
      <c r="V52" s="338"/>
      <c r="W52" s="490"/>
      <c r="X52" s="489"/>
      <c r="Y52" s="355"/>
      <c r="Z52" s="56"/>
      <c r="AA52" s="56"/>
      <c r="AB52" s="56"/>
      <c r="AC52" s="56"/>
      <c r="AD52" s="56"/>
      <c r="AE52" s="57"/>
      <c r="AF52" s="426">
        <f t="shared" si="7"/>
        <v>0</v>
      </c>
      <c r="AG52" s="55"/>
      <c r="AH52" s="338"/>
      <c r="AI52" s="490"/>
      <c r="AJ52" s="489"/>
      <c r="AK52" s="355"/>
      <c r="AL52" s="56"/>
      <c r="AM52" s="56"/>
      <c r="AN52" s="56"/>
      <c r="AO52" s="56"/>
      <c r="AP52" s="56"/>
      <c r="AQ52" s="57"/>
      <c r="AR52" s="427"/>
      <c r="AS52" s="427"/>
    </row>
    <row r="53" spans="1:45" s="203" customFormat="1" ht="14.25" x14ac:dyDescent="0.25">
      <c r="A53" s="436"/>
      <c r="B53" s="425"/>
      <c r="C53" s="425" t="s">
        <v>209</v>
      </c>
      <c r="D53" s="568" t="s">
        <v>210</v>
      </c>
      <c r="E53" s="568"/>
      <c r="F53" s="568"/>
      <c r="G53" s="569"/>
      <c r="H53" s="426">
        <f t="shared" si="3"/>
        <v>0</v>
      </c>
      <c r="I53" s="55"/>
      <c r="J53" s="338"/>
      <c r="K53" s="490"/>
      <c r="L53" s="489"/>
      <c r="M53" s="355"/>
      <c r="N53" s="56"/>
      <c r="O53" s="56"/>
      <c r="P53" s="56"/>
      <c r="Q53" s="56"/>
      <c r="R53" s="56"/>
      <c r="S53" s="57"/>
      <c r="T53" s="426">
        <f t="shared" si="5"/>
        <v>0</v>
      </c>
      <c r="U53" s="55"/>
      <c r="V53" s="338"/>
      <c r="W53" s="490"/>
      <c r="X53" s="489"/>
      <c r="Y53" s="355"/>
      <c r="Z53" s="56"/>
      <c r="AA53" s="56"/>
      <c r="AB53" s="56"/>
      <c r="AC53" s="56"/>
      <c r="AD53" s="56"/>
      <c r="AE53" s="57"/>
      <c r="AF53" s="426">
        <f t="shared" si="7"/>
        <v>0</v>
      </c>
      <c r="AG53" s="55"/>
      <c r="AH53" s="338"/>
      <c r="AI53" s="490"/>
      <c r="AJ53" s="489"/>
      <c r="AK53" s="355"/>
      <c r="AL53" s="56"/>
      <c r="AM53" s="56"/>
      <c r="AN53" s="56"/>
      <c r="AO53" s="56"/>
      <c r="AP53" s="56"/>
      <c r="AQ53" s="57"/>
      <c r="AR53" s="427"/>
      <c r="AS53" s="427"/>
    </row>
    <row r="54" spans="1:45" s="203" customFormat="1" ht="14.25" x14ac:dyDescent="0.25">
      <c r="A54" s="436"/>
      <c r="B54" s="425"/>
      <c r="C54" s="425" t="s">
        <v>207</v>
      </c>
      <c r="D54" s="568" t="s">
        <v>208</v>
      </c>
      <c r="E54" s="568"/>
      <c r="F54" s="568"/>
      <c r="G54" s="569"/>
      <c r="H54" s="426">
        <f t="shared" si="3"/>
        <v>0</v>
      </c>
      <c r="I54" s="55"/>
      <c r="J54" s="338"/>
      <c r="K54" s="490"/>
      <c r="L54" s="489"/>
      <c r="M54" s="355"/>
      <c r="N54" s="56"/>
      <c r="O54" s="56"/>
      <c r="P54" s="56"/>
      <c r="Q54" s="56"/>
      <c r="R54" s="56"/>
      <c r="S54" s="57"/>
      <c r="T54" s="426">
        <f t="shared" si="5"/>
        <v>0</v>
      </c>
      <c r="U54" s="55"/>
      <c r="V54" s="338"/>
      <c r="W54" s="490"/>
      <c r="X54" s="489"/>
      <c r="Y54" s="355"/>
      <c r="Z54" s="56"/>
      <c r="AA54" s="56"/>
      <c r="AB54" s="56"/>
      <c r="AC54" s="56"/>
      <c r="AD54" s="56"/>
      <c r="AE54" s="57"/>
      <c r="AF54" s="426">
        <f t="shared" si="7"/>
        <v>0</v>
      </c>
      <c r="AG54" s="55"/>
      <c r="AH54" s="338"/>
      <c r="AI54" s="490"/>
      <c r="AJ54" s="489"/>
      <c r="AK54" s="355"/>
      <c r="AL54" s="56"/>
      <c r="AM54" s="56"/>
      <c r="AN54" s="56"/>
      <c r="AO54" s="56"/>
      <c r="AP54" s="56"/>
      <c r="AQ54" s="57"/>
      <c r="AR54" s="427"/>
      <c r="AS54" s="427"/>
    </row>
    <row r="55" spans="1:45" s="203" customFormat="1" ht="14.25" x14ac:dyDescent="0.25">
      <c r="A55" s="436"/>
      <c r="B55" s="425"/>
      <c r="C55" s="425">
        <v>64152</v>
      </c>
      <c r="D55" s="568" t="s">
        <v>211</v>
      </c>
      <c r="E55" s="568"/>
      <c r="F55" s="568"/>
      <c r="G55" s="569"/>
      <c r="H55" s="426">
        <f t="shared" si="3"/>
        <v>0</v>
      </c>
      <c r="I55" s="55"/>
      <c r="J55" s="338"/>
      <c r="K55" s="490"/>
      <c r="L55" s="489"/>
      <c r="M55" s="355"/>
      <c r="N55" s="56"/>
      <c r="O55" s="56"/>
      <c r="P55" s="56"/>
      <c r="Q55" s="56"/>
      <c r="R55" s="56"/>
      <c r="S55" s="57"/>
      <c r="T55" s="426">
        <f t="shared" si="5"/>
        <v>0</v>
      </c>
      <c r="U55" s="55"/>
      <c r="V55" s="338"/>
      <c r="W55" s="490"/>
      <c r="X55" s="489"/>
      <c r="Y55" s="355"/>
      <c r="Z55" s="56"/>
      <c r="AA55" s="56"/>
      <c r="AB55" s="56"/>
      <c r="AC55" s="56"/>
      <c r="AD55" s="56"/>
      <c r="AE55" s="57"/>
      <c r="AF55" s="426">
        <f t="shared" si="7"/>
        <v>0</v>
      </c>
      <c r="AG55" s="55"/>
      <c r="AH55" s="338"/>
      <c r="AI55" s="490"/>
      <c r="AJ55" s="489"/>
      <c r="AK55" s="355"/>
      <c r="AL55" s="56"/>
      <c r="AM55" s="56"/>
      <c r="AN55" s="56"/>
      <c r="AO55" s="56"/>
      <c r="AP55" s="56"/>
      <c r="AQ55" s="57"/>
      <c r="AR55" s="427"/>
      <c r="AS55" s="427"/>
    </row>
    <row r="56" spans="1:45" s="203" customFormat="1" ht="14.25" x14ac:dyDescent="0.25">
      <c r="A56" s="436"/>
      <c r="B56" s="425"/>
      <c r="C56" s="425" t="s">
        <v>212</v>
      </c>
      <c r="D56" s="568" t="s">
        <v>213</v>
      </c>
      <c r="E56" s="568"/>
      <c r="F56" s="568"/>
      <c r="G56" s="569"/>
      <c r="H56" s="426">
        <f t="shared" si="3"/>
        <v>0</v>
      </c>
      <c r="I56" s="55"/>
      <c r="J56" s="338"/>
      <c r="K56" s="490"/>
      <c r="L56" s="489"/>
      <c r="M56" s="355"/>
      <c r="N56" s="56"/>
      <c r="O56" s="56"/>
      <c r="P56" s="56"/>
      <c r="Q56" s="56"/>
      <c r="R56" s="56"/>
      <c r="S56" s="57"/>
      <c r="T56" s="426">
        <f t="shared" si="5"/>
        <v>0</v>
      </c>
      <c r="U56" s="55"/>
      <c r="V56" s="338"/>
      <c r="W56" s="490"/>
      <c r="X56" s="489"/>
      <c r="Y56" s="355"/>
      <c r="Z56" s="56"/>
      <c r="AA56" s="56"/>
      <c r="AB56" s="56"/>
      <c r="AC56" s="56"/>
      <c r="AD56" s="56"/>
      <c r="AE56" s="57"/>
      <c r="AF56" s="426">
        <f t="shared" si="7"/>
        <v>0</v>
      </c>
      <c r="AG56" s="55"/>
      <c r="AH56" s="338"/>
      <c r="AI56" s="490"/>
      <c r="AJ56" s="489"/>
      <c r="AK56" s="355"/>
      <c r="AL56" s="56"/>
      <c r="AM56" s="56"/>
      <c r="AN56" s="56"/>
      <c r="AO56" s="56"/>
      <c r="AP56" s="56"/>
      <c r="AQ56" s="57"/>
      <c r="AR56" s="427"/>
      <c r="AS56" s="427"/>
    </row>
    <row r="57" spans="1:45" s="196" customFormat="1" ht="15" customHeight="1" x14ac:dyDescent="0.25">
      <c r="A57" s="527">
        <v>642</v>
      </c>
      <c r="B57" s="528"/>
      <c r="C57" s="528"/>
      <c r="D57" s="529" t="s">
        <v>63</v>
      </c>
      <c r="E57" s="529"/>
      <c r="F57" s="529"/>
      <c r="G57" s="530"/>
      <c r="H57" s="255">
        <f t="shared" si="3"/>
        <v>0</v>
      </c>
      <c r="I57" s="347">
        <f t="shared" ref="I57:S57" si="36">SUM(I58:I59)</f>
        <v>0</v>
      </c>
      <c r="J57" s="288">
        <f t="shared" si="36"/>
        <v>0</v>
      </c>
      <c r="K57" s="257">
        <f t="shared" si="36"/>
        <v>0</v>
      </c>
      <c r="L57" s="332">
        <f t="shared" si="36"/>
        <v>0</v>
      </c>
      <c r="M57" s="258">
        <f t="shared" si="36"/>
        <v>0</v>
      </c>
      <c r="N57" s="259">
        <f t="shared" si="36"/>
        <v>0</v>
      </c>
      <c r="O57" s="259">
        <f t="shared" si="36"/>
        <v>0</v>
      </c>
      <c r="P57" s="259">
        <f t="shared" si="36"/>
        <v>0</v>
      </c>
      <c r="Q57" s="259">
        <f t="shared" si="36"/>
        <v>0</v>
      </c>
      <c r="R57" s="259">
        <f t="shared" si="36"/>
        <v>0</v>
      </c>
      <c r="S57" s="257">
        <f t="shared" si="36"/>
        <v>0</v>
      </c>
      <c r="T57" s="255">
        <f t="shared" si="5"/>
        <v>0</v>
      </c>
      <c r="U57" s="347">
        <f t="shared" ref="U57:AE57" si="37">SUM(U58:U59)</f>
        <v>0</v>
      </c>
      <c r="V57" s="288">
        <f t="shared" si="37"/>
        <v>0</v>
      </c>
      <c r="W57" s="257">
        <f t="shared" si="37"/>
        <v>0</v>
      </c>
      <c r="X57" s="332">
        <f t="shared" si="37"/>
        <v>0</v>
      </c>
      <c r="Y57" s="258">
        <f t="shared" si="37"/>
        <v>0</v>
      </c>
      <c r="Z57" s="259">
        <f t="shared" si="37"/>
        <v>0</v>
      </c>
      <c r="AA57" s="259">
        <f t="shared" si="37"/>
        <v>0</v>
      </c>
      <c r="AB57" s="259">
        <f t="shared" si="37"/>
        <v>0</v>
      </c>
      <c r="AC57" s="259">
        <f t="shared" si="37"/>
        <v>0</v>
      </c>
      <c r="AD57" s="259">
        <f t="shared" si="37"/>
        <v>0</v>
      </c>
      <c r="AE57" s="257">
        <f t="shared" si="37"/>
        <v>0</v>
      </c>
      <c r="AF57" s="255">
        <f t="shared" si="7"/>
        <v>0</v>
      </c>
      <c r="AG57" s="347">
        <f t="shared" ref="AG57:AQ57" si="38">SUM(AG58:AG59)</f>
        <v>0</v>
      </c>
      <c r="AH57" s="288">
        <f t="shared" si="38"/>
        <v>0</v>
      </c>
      <c r="AI57" s="257">
        <f t="shared" si="38"/>
        <v>0</v>
      </c>
      <c r="AJ57" s="332">
        <f t="shared" si="38"/>
        <v>0</v>
      </c>
      <c r="AK57" s="258">
        <f t="shared" si="38"/>
        <v>0</v>
      </c>
      <c r="AL57" s="259">
        <f t="shared" si="38"/>
        <v>0</v>
      </c>
      <c r="AM57" s="259">
        <f t="shared" si="38"/>
        <v>0</v>
      </c>
      <c r="AN57" s="259">
        <f t="shared" si="38"/>
        <v>0</v>
      </c>
      <c r="AO57" s="259">
        <f t="shared" si="38"/>
        <v>0</v>
      </c>
      <c r="AP57" s="259">
        <f t="shared" si="38"/>
        <v>0</v>
      </c>
      <c r="AQ57" s="257">
        <f t="shared" si="38"/>
        <v>0</v>
      </c>
      <c r="AR57" s="261"/>
      <c r="AS57" s="261"/>
    </row>
    <row r="58" spans="1:45" s="203" customFormat="1" ht="26.45" customHeight="1" x14ac:dyDescent="0.25">
      <c r="A58" s="436"/>
      <c r="B58" s="425"/>
      <c r="C58" s="425">
        <v>64251</v>
      </c>
      <c r="D58" s="568" t="s">
        <v>214</v>
      </c>
      <c r="E58" s="568"/>
      <c r="F58" s="568"/>
      <c r="G58" s="569"/>
      <c r="H58" s="426">
        <f t="shared" si="3"/>
        <v>0</v>
      </c>
      <c r="I58" s="55"/>
      <c r="J58" s="338"/>
      <c r="K58" s="490"/>
      <c r="L58" s="489"/>
      <c r="M58" s="355"/>
      <c r="N58" s="56"/>
      <c r="O58" s="56"/>
      <c r="P58" s="56"/>
      <c r="Q58" s="56"/>
      <c r="R58" s="317"/>
      <c r="S58" s="57"/>
      <c r="T58" s="426">
        <f t="shared" si="5"/>
        <v>0</v>
      </c>
      <c r="U58" s="55"/>
      <c r="V58" s="338"/>
      <c r="W58" s="490"/>
      <c r="X58" s="489"/>
      <c r="Y58" s="355"/>
      <c r="Z58" s="56"/>
      <c r="AA58" s="56"/>
      <c r="AB58" s="56"/>
      <c r="AC58" s="56"/>
      <c r="AD58" s="317"/>
      <c r="AE58" s="57"/>
      <c r="AF58" s="426">
        <f t="shared" si="7"/>
        <v>0</v>
      </c>
      <c r="AG58" s="55"/>
      <c r="AH58" s="338"/>
      <c r="AI58" s="490"/>
      <c r="AJ58" s="489"/>
      <c r="AK58" s="355"/>
      <c r="AL58" s="56"/>
      <c r="AM58" s="56"/>
      <c r="AN58" s="56"/>
      <c r="AO58" s="56"/>
      <c r="AP58" s="317"/>
      <c r="AQ58" s="57"/>
      <c r="AR58" s="427"/>
      <c r="AS58" s="427"/>
    </row>
    <row r="59" spans="1:45" s="203" customFormat="1" ht="14.25" x14ac:dyDescent="0.25">
      <c r="A59" s="436"/>
      <c r="B59" s="425"/>
      <c r="C59" s="425" t="s">
        <v>215</v>
      </c>
      <c r="D59" s="568" t="s">
        <v>216</v>
      </c>
      <c r="E59" s="568"/>
      <c r="F59" s="568"/>
      <c r="G59" s="569"/>
      <c r="H59" s="426">
        <f t="shared" si="3"/>
        <v>0</v>
      </c>
      <c r="I59" s="55"/>
      <c r="J59" s="338"/>
      <c r="K59" s="490"/>
      <c r="L59" s="489"/>
      <c r="M59" s="355"/>
      <c r="N59" s="56"/>
      <c r="O59" s="56"/>
      <c r="P59" s="56"/>
      <c r="Q59" s="56"/>
      <c r="R59" s="317"/>
      <c r="S59" s="57"/>
      <c r="T59" s="426">
        <f t="shared" si="5"/>
        <v>0</v>
      </c>
      <c r="U59" s="55"/>
      <c r="V59" s="338"/>
      <c r="W59" s="490"/>
      <c r="X59" s="489"/>
      <c r="Y59" s="355"/>
      <c r="Z59" s="56"/>
      <c r="AA59" s="56"/>
      <c r="AB59" s="56"/>
      <c r="AC59" s="56"/>
      <c r="AD59" s="317"/>
      <c r="AE59" s="57"/>
      <c r="AF59" s="426">
        <f t="shared" si="7"/>
        <v>0</v>
      </c>
      <c r="AG59" s="55"/>
      <c r="AH59" s="338"/>
      <c r="AI59" s="490"/>
      <c r="AJ59" s="489"/>
      <c r="AK59" s="355"/>
      <c r="AL59" s="56"/>
      <c r="AM59" s="56"/>
      <c r="AN59" s="56"/>
      <c r="AO59" s="56"/>
      <c r="AP59" s="317"/>
      <c r="AQ59" s="57"/>
      <c r="AR59" s="427"/>
      <c r="AS59" s="427"/>
    </row>
    <row r="60" spans="1:45" s="196" customFormat="1" ht="41.25" customHeight="1" x14ac:dyDescent="0.25">
      <c r="A60" s="527">
        <v>65</v>
      </c>
      <c r="B60" s="528"/>
      <c r="C60" s="477"/>
      <c r="D60" s="529" t="s">
        <v>54</v>
      </c>
      <c r="E60" s="529"/>
      <c r="F60" s="529"/>
      <c r="G60" s="530"/>
      <c r="H60" s="255">
        <f t="shared" si="3"/>
        <v>0</v>
      </c>
      <c r="I60" s="347">
        <f>I61</f>
        <v>0</v>
      </c>
      <c r="J60" s="288">
        <f t="shared" ref="J60:S60" si="39">J61</f>
        <v>0</v>
      </c>
      <c r="K60" s="257">
        <f t="shared" si="39"/>
        <v>0</v>
      </c>
      <c r="L60" s="332">
        <f t="shared" si="39"/>
        <v>0</v>
      </c>
      <c r="M60" s="258">
        <f t="shared" si="39"/>
        <v>0</v>
      </c>
      <c r="N60" s="259">
        <f t="shared" si="39"/>
        <v>0</v>
      </c>
      <c r="O60" s="259">
        <f t="shared" si="39"/>
        <v>0</v>
      </c>
      <c r="P60" s="259">
        <f t="shared" si="39"/>
        <v>0</v>
      </c>
      <c r="Q60" s="259">
        <f t="shared" si="39"/>
        <v>0</v>
      </c>
      <c r="R60" s="259">
        <f t="shared" si="39"/>
        <v>0</v>
      </c>
      <c r="S60" s="257">
        <f t="shared" si="39"/>
        <v>0</v>
      </c>
      <c r="T60" s="255">
        <f t="shared" si="5"/>
        <v>0</v>
      </c>
      <c r="U60" s="347">
        <f>U61</f>
        <v>0</v>
      </c>
      <c r="V60" s="288">
        <f t="shared" ref="V60:AE60" si="40">V61</f>
        <v>0</v>
      </c>
      <c r="W60" s="257">
        <f t="shared" si="40"/>
        <v>0</v>
      </c>
      <c r="X60" s="332">
        <f t="shared" si="40"/>
        <v>0</v>
      </c>
      <c r="Y60" s="258">
        <f t="shared" si="40"/>
        <v>0</v>
      </c>
      <c r="Z60" s="259">
        <f t="shared" si="40"/>
        <v>0</v>
      </c>
      <c r="AA60" s="259">
        <f t="shared" si="40"/>
        <v>0</v>
      </c>
      <c r="AB60" s="259">
        <f t="shared" si="40"/>
        <v>0</v>
      </c>
      <c r="AC60" s="259">
        <f t="shared" si="40"/>
        <v>0</v>
      </c>
      <c r="AD60" s="259">
        <f t="shared" si="40"/>
        <v>0</v>
      </c>
      <c r="AE60" s="257">
        <f t="shared" si="40"/>
        <v>0</v>
      </c>
      <c r="AF60" s="255">
        <f t="shared" si="7"/>
        <v>0</v>
      </c>
      <c r="AG60" s="347">
        <f>AG61</f>
        <v>0</v>
      </c>
      <c r="AH60" s="288">
        <f t="shared" ref="AH60:AQ60" si="41">AH61</f>
        <v>0</v>
      </c>
      <c r="AI60" s="257">
        <f t="shared" si="41"/>
        <v>0</v>
      </c>
      <c r="AJ60" s="332">
        <f t="shared" si="41"/>
        <v>0</v>
      </c>
      <c r="AK60" s="258">
        <f t="shared" si="41"/>
        <v>0</v>
      </c>
      <c r="AL60" s="259">
        <f t="shared" si="41"/>
        <v>0</v>
      </c>
      <c r="AM60" s="259">
        <f t="shared" si="41"/>
        <v>0</v>
      </c>
      <c r="AN60" s="259">
        <f t="shared" si="41"/>
        <v>0</v>
      </c>
      <c r="AO60" s="259">
        <f t="shared" si="41"/>
        <v>0</v>
      </c>
      <c r="AP60" s="259">
        <f t="shared" si="41"/>
        <v>0</v>
      </c>
      <c r="AQ60" s="257">
        <f t="shared" si="41"/>
        <v>0</v>
      </c>
      <c r="AR60" s="261"/>
      <c r="AS60" s="261"/>
    </row>
    <row r="61" spans="1:45" s="196" customFormat="1" ht="15.75" customHeight="1" x14ac:dyDescent="0.25">
      <c r="A61" s="527">
        <v>652</v>
      </c>
      <c r="B61" s="528"/>
      <c r="C61" s="528"/>
      <c r="D61" s="529" t="s">
        <v>55</v>
      </c>
      <c r="E61" s="529"/>
      <c r="F61" s="529"/>
      <c r="G61" s="530"/>
      <c r="H61" s="255">
        <f t="shared" si="3"/>
        <v>0</v>
      </c>
      <c r="I61" s="347">
        <f>SUM(I62:I66)</f>
        <v>0</v>
      </c>
      <c r="J61" s="288">
        <f t="shared" ref="J61:S61" si="42">SUM(J62:J66)</f>
        <v>0</v>
      </c>
      <c r="K61" s="257">
        <f t="shared" si="42"/>
        <v>0</v>
      </c>
      <c r="L61" s="332">
        <f t="shared" si="42"/>
        <v>0</v>
      </c>
      <c r="M61" s="258">
        <f t="shared" si="42"/>
        <v>0</v>
      </c>
      <c r="N61" s="259">
        <f t="shared" si="42"/>
        <v>0</v>
      </c>
      <c r="O61" s="259">
        <f t="shared" si="42"/>
        <v>0</v>
      </c>
      <c r="P61" s="259">
        <f t="shared" si="42"/>
        <v>0</v>
      </c>
      <c r="Q61" s="259">
        <f t="shared" si="42"/>
        <v>0</v>
      </c>
      <c r="R61" s="259">
        <f t="shared" si="42"/>
        <v>0</v>
      </c>
      <c r="S61" s="257">
        <f t="shared" si="42"/>
        <v>0</v>
      </c>
      <c r="T61" s="255">
        <f t="shared" si="5"/>
        <v>0</v>
      </c>
      <c r="U61" s="347">
        <f>SUM(U62:U66)</f>
        <v>0</v>
      </c>
      <c r="V61" s="288">
        <f t="shared" ref="V61:AE61" si="43">SUM(V62:V66)</f>
        <v>0</v>
      </c>
      <c r="W61" s="257">
        <f t="shared" si="43"/>
        <v>0</v>
      </c>
      <c r="X61" s="332">
        <f t="shared" si="43"/>
        <v>0</v>
      </c>
      <c r="Y61" s="258">
        <f t="shared" si="43"/>
        <v>0</v>
      </c>
      <c r="Z61" s="259">
        <f t="shared" si="43"/>
        <v>0</v>
      </c>
      <c r="AA61" s="259">
        <f t="shared" si="43"/>
        <v>0</v>
      </c>
      <c r="AB61" s="259">
        <f t="shared" si="43"/>
        <v>0</v>
      </c>
      <c r="AC61" s="259">
        <f t="shared" si="43"/>
        <v>0</v>
      </c>
      <c r="AD61" s="259">
        <f t="shared" si="43"/>
        <v>0</v>
      </c>
      <c r="AE61" s="257">
        <f t="shared" si="43"/>
        <v>0</v>
      </c>
      <c r="AF61" s="255">
        <f t="shared" si="7"/>
        <v>0</v>
      </c>
      <c r="AG61" s="347">
        <f>SUM(AG62:AG66)</f>
        <v>0</v>
      </c>
      <c r="AH61" s="288">
        <f t="shared" ref="AH61:AQ61" si="44">SUM(AH62:AH66)</f>
        <v>0</v>
      </c>
      <c r="AI61" s="257">
        <f t="shared" si="44"/>
        <v>0</v>
      </c>
      <c r="AJ61" s="332">
        <f t="shared" si="44"/>
        <v>0</v>
      </c>
      <c r="AK61" s="258">
        <f t="shared" si="44"/>
        <v>0</v>
      </c>
      <c r="AL61" s="259">
        <f t="shared" si="44"/>
        <v>0</v>
      </c>
      <c r="AM61" s="259">
        <f t="shared" si="44"/>
        <v>0</v>
      </c>
      <c r="AN61" s="259">
        <f t="shared" si="44"/>
        <v>0</v>
      </c>
      <c r="AO61" s="259">
        <f t="shared" si="44"/>
        <v>0</v>
      </c>
      <c r="AP61" s="259">
        <f t="shared" si="44"/>
        <v>0</v>
      </c>
      <c r="AQ61" s="257">
        <f t="shared" si="44"/>
        <v>0</v>
      </c>
      <c r="AR61" s="261"/>
      <c r="AS61" s="261"/>
    </row>
    <row r="62" spans="1:45" s="203" customFormat="1" ht="24" customHeight="1" x14ac:dyDescent="0.25">
      <c r="A62" s="436"/>
      <c r="B62" s="425"/>
      <c r="C62" s="425">
        <v>65264</v>
      </c>
      <c r="D62" s="568" t="s">
        <v>217</v>
      </c>
      <c r="E62" s="568"/>
      <c r="F62" s="568"/>
      <c r="G62" s="569"/>
      <c r="H62" s="426">
        <f t="shared" si="3"/>
        <v>0</v>
      </c>
      <c r="I62" s="55"/>
      <c r="J62" s="338"/>
      <c r="K62" s="490"/>
      <c r="L62" s="489"/>
      <c r="M62" s="317"/>
      <c r="N62" s="356"/>
      <c r="O62" s="56"/>
      <c r="P62" s="56"/>
      <c r="Q62" s="56"/>
      <c r="R62" s="56"/>
      <c r="S62" s="57"/>
      <c r="T62" s="426">
        <f t="shared" si="5"/>
        <v>0</v>
      </c>
      <c r="U62" s="55"/>
      <c r="V62" s="338"/>
      <c r="W62" s="490"/>
      <c r="X62" s="489"/>
      <c r="Y62" s="317"/>
      <c r="Z62" s="356"/>
      <c r="AA62" s="56"/>
      <c r="AB62" s="56"/>
      <c r="AC62" s="56"/>
      <c r="AD62" s="56"/>
      <c r="AE62" s="57"/>
      <c r="AF62" s="426">
        <f t="shared" si="7"/>
        <v>0</v>
      </c>
      <c r="AG62" s="55"/>
      <c r="AH62" s="338"/>
      <c r="AI62" s="490"/>
      <c r="AJ62" s="489"/>
      <c r="AK62" s="317"/>
      <c r="AL62" s="356"/>
      <c r="AM62" s="56"/>
      <c r="AN62" s="56"/>
      <c r="AO62" s="56"/>
      <c r="AP62" s="56"/>
      <c r="AQ62" s="57"/>
      <c r="AR62" s="427"/>
      <c r="AS62" s="427"/>
    </row>
    <row r="63" spans="1:45" s="203" customFormat="1" ht="24" customHeight="1" x14ac:dyDescent="0.25">
      <c r="A63" s="436"/>
      <c r="B63" s="425"/>
      <c r="C63" s="425">
        <v>65266</v>
      </c>
      <c r="D63" s="568" t="s">
        <v>218</v>
      </c>
      <c r="E63" s="568"/>
      <c r="F63" s="568"/>
      <c r="G63" s="569"/>
      <c r="H63" s="426">
        <f t="shared" si="3"/>
        <v>0</v>
      </c>
      <c r="I63" s="55"/>
      <c r="J63" s="338"/>
      <c r="K63" s="490"/>
      <c r="L63" s="489"/>
      <c r="M63" s="356"/>
      <c r="N63" s="56"/>
      <c r="O63" s="56"/>
      <c r="P63" s="56"/>
      <c r="Q63" s="56"/>
      <c r="R63" s="56"/>
      <c r="S63" s="57"/>
      <c r="T63" s="426">
        <f t="shared" si="5"/>
        <v>0</v>
      </c>
      <c r="U63" s="55"/>
      <c r="V63" s="338"/>
      <c r="W63" s="490"/>
      <c r="X63" s="489"/>
      <c r="Y63" s="356"/>
      <c r="Z63" s="56"/>
      <c r="AA63" s="56"/>
      <c r="AB63" s="56"/>
      <c r="AC63" s="56"/>
      <c r="AD63" s="56"/>
      <c r="AE63" s="57"/>
      <c r="AF63" s="426">
        <f t="shared" si="7"/>
        <v>0</v>
      </c>
      <c r="AG63" s="55"/>
      <c r="AH63" s="338"/>
      <c r="AI63" s="490"/>
      <c r="AJ63" s="489"/>
      <c r="AK63" s="356"/>
      <c r="AL63" s="56"/>
      <c r="AM63" s="56"/>
      <c r="AN63" s="56"/>
      <c r="AO63" s="56"/>
      <c r="AP63" s="56"/>
      <c r="AQ63" s="57"/>
      <c r="AR63" s="427"/>
      <c r="AS63" s="427"/>
    </row>
    <row r="64" spans="1:45" s="203" customFormat="1" ht="24" customHeight="1" x14ac:dyDescent="0.25">
      <c r="A64" s="436"/>
      <c r="B64" s="425"/>
      <c r="C64" s="425" t="s">
        <v>219</v>
      </c>
      <c r="D64" s="568" t="s">
        <v>220</v>
      </c>
      <c r="E64" s="568"/>
      <c r="F64" s="568"/>
      <c r="G64" s="569"/>
      <c r="H64" s="426">
        <f t="shared" si="3"/>
        <v>0</v>
      </c>
      <c r="I64" s="55"/>
      <c r="J64" s="338"/>
      <c r="K64" s="490"/>
      <c r="L64" s="489"/>
      <c r="M64" s="317"/>
      <c r="N64" s="356"/>
      <c r="O64" s="56"/>
      <c r="P64" s="56"/>
      <c r="Q64" s="56"/>
      <c r="R64" s="356"/>
      <c r="S64" s="57"/>
      <c r="T64" s="426">
        <f t="shared" si="5"/>
        <v>0</v>
      </c>
      <c r="U64" s="55"/>
      <c r="V64" s="338"/>
      <c r="W64" s="490"/>
      <c r="X64" s="489"/>
      <c r="Y64" s="317"/>
      <c r="Z64" s="356"/>
      <c r="AA64" s="56"/>
      <c r="AB64" s="56"/>
      <c r="AC64" s="56"/>
      <c r="AD64" s="356"/>
      <c r="AE64" s="57"/>
      <c r="AF64" s="426">
        <f t="shared" si="7"/>
        <v>0</v>
      </c>
      <c r="AG64" s="55"/>
      <c r="AH64" s="338"/>
      <c r="AI64" s="490"/>
      <c r="AJ64" s="489"/>
      <c r="AK64" s="317"/>
      <c r="AL64" s="356"/>
      <c r="AM64" s="56"/>
      <c r="AN64" s="56"/>
      <c r="AO64" s="56"/>
      <c r="AP64" s="356"/>
      <c r="AQ64" s="57"/>
      <c r="AR64" s="427"/>
      <c r="AS64" s="427"/>
    </row>
    <row r="65" spans="1:45" s="203" customFormat="1" ht="14.25" x14ac:dyDescent="0.25">
      <c r="A65" s="436"/>
      <c r="B65" s="425"/>
      <c r="C65" s="425">
        <v>65268</v>
      </c>
      <c r="D65" s="568" t="s">
        <v>221</v>
      </c>
      <c r="E65" s="568"/>
      <c r="F65" s="568"/>
      <c r="G65" s="569"/>
      <c r="H65" s="426">
        <f t="shared" si="3"/>
        <v>0</v>
      </c>
      <c r="I65" s="55"/>
      <c r="J65" s="338"/>
      <c r="K65" s="490"/>
      <c r="L65" s="489"/>
      <c r="M65" s="317"/>
      <c r="N65" s="356"/>
      <c r="O65" s="56"/>
      <c r="P65" s="56"/>
      <c r="Q65" s="56"/>
      <c r="R65" s="56"/>
      <c r="S65" s="57"/>
      <c r="T65" s="426">
        <f t="shared" si="5"/>
        <v>0</v>
      </c>
      <c r="U65" s="55"/>
      <c r="V65" s="338"/>
      <c r="W65" s="490"/>
      <c r="X65" s="489"/>
      <c r="Y65" s="317"/>
      <c r="Z65" s="356"/>
      <c r="AA65" s="56"/>
      <c r="AB65" s="56"/>
      <c r="AC65" s="56"/>
      <c r="AD65" s="56"/>
      <c r="AE65" s="57"/>
      <c r="AF65" s="426">
        <f t="shared" si="7"/>
        <v>0</v>
      </c>
      <c r="AG65" s="55"/>
      <c r="AH65" s="338"/>
      <c r="AI65" s="490"/>
      <c r="AJ65" s="489"/>
      <c r="AK65" s="317"/>
      <c r="AL65" s="356"/>
      <c r="AM65" s="56"/>
      <c r="AN65" s="56"/>
      <c r="AO65" s="56"/>
      <c r="AP65" s="56"/>
      <c r="AQ65" s="57"/>
      <c r="AR65" s="427"/>
      <c r="AS65" s="427"/>
    </row>
    <row r="66" spans="1:45" s="203" customFormat="1" ht="24" customHeight="1" x14ac:dyDescent="0.25">
      <c r="A66" s="436"/>
      <c r="B66" s="425"/>
      <c r="C66" s="425" t="s">
        <v>222</v>
      </c>
      <c r="D66" s="568" t="s">
        <v>223</v>
      </c>
      <c r="E66" s="568"/>
      <c r="F66" s="568"/>
      <c r="G66" s="569"/>
      <c r="H66" s="426">
        <f t="shared" si="3"/>
        <v>0</v>
      </c>
      <c r="I66" s="55"/>
      <c r="J66" s="338"/>
      <c r="K66" s="490"/>
      <c r="L66" s="489"/>
      <c r="M66" s="317"/>
      <c r="N66" s="356"/>
      <c r="O66" s="56"/>
      <c r="P66" s="56"/>
      <c r="Q66" s="56"/>
      <c r="R66" s="56"/>
      <c r="S66" s="57"/>
      <c r="T66" s="426">
        <f t="shared" si="5"/>
        <v>0</v>
      </c>
      <c r="U66" s="55"/>
      <c r="V66" s="338"/>
      <c r="W66" s="490"/>
      <c r="X66" s="489"/>
      <c r="Y66" s="317"/>
      <c r="Z66" s="356"/>
      <c r="AA66" s="56"/>
      <c r="AB66" s="56"/>
      <c r="AC66" s="56"/>
      <c r="AD66" s="56"/>
      <c r="AE66" s="57"/>
      <c r="AF66" s="426">
        <f t="shared" si="7"/>
        <v>0</v>
      </c>
      <c r="AG66" s="55"/>
      <c r="AH66" s="338"/>
      <c r="AI66" s="490"/>
      <c r="AJ66" s="489"/>
      <c r="AK66" s="317"/>
      <c r="AL66" s="356"/>
      <c r="AM66" s="56"/>
      <c r="AN66" s="56"/>
      <c r="AO66" s="56"/>
      <c r="AP66" s="56"/>
      <c r="AQ66" s="57"/>
      <c r="AR66" s="427"/>
      <c r="AS66" s="427"/>
    </row>
    <row r="67" spans="1:45" s="196" customFormat="1" ht="27.75" customHeight="1" x14ac:dyDescent="0.25">
      <c r="A67" s="527">
        <v>66</v>
      </c>
      <c r="B67" s="528"/>
      <c r="C67" s="477"/>
      <c r="D67" s="529" t="s">
        <v>56</v>
      </c>
      <c r="E67" s="529"/>
      <c r="F67" s="529"/>
      <c r="G67" s="530"/>
      <c r="H67" s="255">
        <f t="shared" si="3"/>
        <v>200000</v>
      </c>
      <c r="I67" s="347">
        <f>I68+I72</f>
        <v>0</v>
      </c>
      <c r="J67" s="288">
        <f t="shared" ref="J67:S67" si="45">J68+J72</f>
        <v>0</v>
      </c>
      <c r="K67" s="257">
        <f t="shared" si="45"/>
        <v>0</v>
      </c>
      <c r="L67" s="332">
        <f t="shared" si="45"/>
        <v>0</v>
      </c>
      <c r="M67" s="258">
        <f t="shared" si="45"/>
        <v>200000</v>
      </c>
      <c r="N67" s="259">
        <f t="shared" si="45"/>
        <v>0</v>
      </c>
      <c r="O67" s="259">
        <f t="shared" si="45"/>
        <v>0</v>
      </c>
      <c r="P67" s="259">
        <f t="shared" si="45"/>
        <v>0</v>
      </c>
      <c r="Q67" s="259">
        <f t="shared" si="45"/>
        <v>0</v>
      </c>
      <c r="R67" s="259">
        <f t="shared" si="45"/>
        <v>0</v>
      </c>
      <c r="S67" s="257">
        <f t="shared" si="45"/>
        <v>0</v>
      </c>
      <c r="T67" s="255">
        <f t="shared" si="5"/>
        <v>200000</v>
      </c>
      <c r="U67" s="347">
        <f>U68+U72</f>
        <v>0</v>
      </c>
      <c r="V67" s="288">
        <f t="shared" ref="V67:AE67" si="46">V68+V72</f>
        <v>0</v>
      </c>
      <c r="W67" s="257">
        <f t="shared" si="46"/>
        <v>0</v>
      </c>
      <c r="X67" s="332">
        <f t="shared" si="46"/>
        <v>0</v>
      </c>
      <c r="Y67" s="258">
        <f t="shared" si="46"/>
        <v>200000</v>
      </c>
      <c r="Z67" s="259">
        <f t="shared" si="46"/>
        <v>0</v>
      </c>
      <c r="AA67" s="259">
        <f t="shared" si="46"/>
        <v>0</v>
      </c>
      <c r="AB67" s="259">
        <f t="shared" si="46"/>
        <v>0</v>
      </c>
      <c r="AC67" s="259">
        <f t="shared" si="46"/>
        <v>0</v>
      </c>
      <c r="AD67" s="259">
        <f t="shared" si="46"/>
        <v>0</v>
      </c>
      <c r="AE67" s="257">
        <f t="shared" si="46"/>
        <v>0</v>
      </c>
      <c r="AF67" s="255">
        <f t="shared" si="7"/>
        <v>200000</v>
      </c>
      <c r="AG67" s="347">
        <f>AG68+AG72</f>
        <v>0</v>
      </c>
      <c r="AH67" s="288">
        <f t="shared" ref="AH67:AQ67" si="47">AH68+AH72</f>
        <v>0</v>
      </c>
      <c r="AI67" s="257">
        <f t="shared" si="47"/>
        <v>0</v>
      </c>
      <c r="AJ67" s="332">
        <f t="shared" si="47"/>
        <v>0</v>
      </c>
      <c r="AK67" s="258">
        <f t="shared" si="47"/>
        <v>200000</v>
      </c>
      <c r="AL67" s="259">
        <f t="shared" si="47"/>
        <v>0</v>
      </c>
      <c r="AM67" s="259">
        <f t="shared" si="47"/>
        <v>0</v>
      </c>
      <c r="AN67" s="259">
        <f t="shared" si="47"/>
        <v>0</v>
      </c>
      <c r="AO67" s="259">
        <f t="shared" si="47"/>
        <v>0</v>
      </c>
      <c r="AP67" s="259">
        <f t="shared" si="47"/>
        <v>0</v>
      </c>
      <c r="AQ67" s="257">
        <f t="shared" si="47"/>
        <v>0</v>
      </c>
      <c r="AR67" s="261"/>
      <c r="AS67" s="261"/>
    </row>
    <row r="68" spans="1:45" s="196" customFormat="1" ht="30.75" customHeight="1" x14ac:dyDescent="0.25">
      <c r="A68" s="527">
        <v>661</v>
      </c>
      <c r="B68" s="528"/>
      <c r="C68" s="528"/>
      <c r="D68" s="529" t="s">
        <v>57</v>
      </c>
      <c r="E68" s="529"/>
      <c r="F68" s="529"/>
      <c r="G68" s="530"/>
      <c r="H68" s="255">
        <f t="shared" si="3"/>
        <v>200000</v>
      </c>
      <c r="I68" s="347">
        <f>SUM(I69:I71)</f>
        <v>0</v>
      </c>
      <c r="J68" s="288">
        <f t="shared" ref="J68:S68" si="48">SUM(J69:J71)</f>
        <v>0</v>
      </c>
      <c r="K68" s="257">
        <f t="shared" si="48"/>
        <v>0</v>
      </c>
      <c r="L68" s="332">
        <f t="shared" si="48"/>
        <v>0</v>
      </c>
      <c r="M68" s="258">
        <f t="shared" si="48"/>
        <v>200000</v>
      </c>
      <c r="N68" s="259">
        <f t="shared" si="48"/>
        <v>0</v>
      </c>
      <c r="O68" s="259">
        <f t="shared" si="48"/>
        <v>0</v>
      </c>
      <c r="P68" s="259">
        <f t="shared" si="48"/>
        <v>0</v>
      </c>
      <c r="Q68" s="259">
        <f t="shared" si="48"/>
        <v>0</v>
      </c>
      <c r="R68" s="259">
        <f t="shared" si="48"/>
        <v>0</v>
      </c>
      <c r="S68" s="257">
        <f t="shared" si="48"/>
        <v>0</v>
      </c>
      <c r="T68" s="255">
        <f t="shared" si="5"/>
        <v>200000</v>
      </c>
      <c r="U68" s="347">
        <f>SUM(U69:U71)</f>
        <v>0</v>
      </c>
      <c r="V68" s="288">
        <f t="shared" ref="V68:AE68" si="49">SUM(V69:V71)</f>
        <v>0</v>
      </c>
      <c r="W68" s="257">
        <f t="shared" si="49"/>
        <v>0</v>
      </c>
      <c r="X68" s="332">
        <f t="shared" si="49"/>
        <v>0</v>
      </c>
      <c r="Y68" s="258">
        <f t="shared" si="49"/>
        <v>200000</v>
      </c>
      <c r="Z68" s="259">
        <f t="shared" si="49"/>
        <v>0</v>
      </c>
      <c r="AA68" s="259">
        <f t="shared" si="49"/>
        <v>0</v>
      </c>
      <c r="AB68" s="259">
        <f t="shared" si="49"/>
        <v>0</v>
      </c>
      <c r="AC68" s="259">
        <f t="shared" si="49"/>
        <v>0</v>
      </c>
      <c r="AD68" s="259">
        <f t="shared" si="49"/>
        <v>0</v>
      </c>
      <c r="AE68" s="257">
        <f t="shared" si="49"/>
        <v>0</v>
      </c>
      <c r="AF68" s="255">
        <f t="shared" si="7"/>
        <v>200000</v>
      </c>
      <c r="AG68" s="347">
        <f>SUM(AG69:AG71)</f>
        <v>0</v>
      </c>
      <c r="AH68" s="288">
        <f t="shared" ref="AH68:AQ68" si="50">SUM(AH69:AH71)</f>
        <v>0</v>
      </c>
      <c r="AI68" s="257">
        <f t="shared" si="50"/>
        <v>0</v>
      </c>
      <c r="AJ68" s="332">
        <f t="shared" si="50"/>
        <v>0</v>
      </c>
      <c r="AK68" s="258">
        <f t="shared" si="50"/>
        <v>200000</v>
      </c>
      <c r="AL68" s="259">
        <f t="shared" si="50"/>
        <v>0</v>
      </c>
      <c r="AM68" s="259">
        <f t="shared" si="50"/>
        <v>0</v>
      </c>
      <c r="AN68" s="259">
        <f t="shared" si="50"/>
        <v>0</v>
      </c>
      <c r="AO68" s="259">
        <f t="shared" si="50"/>
        <v>0</v>
      </c>
      <c r="AP68" s="259">
        <f t="shared" si="50"/>
        <v>0</v>
      </c>
      <c r="AQ68" s="257">
        <f t="shared" si="50"/>
        <v>0</v>
      </c>
      <c r="AR68" s="261"/>
      <c r="AS68" s="261"/>
    </row>
    <row r="69" spans="1:45" s="203" customFormat="1" ht="14.25" x14ac:dyDescent="0.25">
      <c r="A69" s="436"/>
      <c r="B69" s="425"/>
      <c r="C69" s="425">
        <v>66141</v>
      </c>
      <c r="D69" s="568" t="s">
        <v>224</v>
      </c>
      <c r="E69" s="568"/>
      <c r="F69" s="568"/>
      <c r="G69" s="569"/>
      <c r="H69" s="426">
        <f t="shared" si="3"/>
        <v>100000</v>
      </c>
      <c r="I69" s="55"/>
      <c r="J69" s="338"/>
      <c r="K69" s="490"/>
      <c r="L69" s="489"/>
      <c r="M69" s="355">
        <v>100000</v>
      </c>
      <c r="N69" s="56"/>
      <c r="O69" s="56"/>
      <c r="P69" s="56"/>
      <c r="Q69" s="56"/>
      <c r="R69" s="56"/>
      <c r="S69" s="57"/>
      <c r="T69" s="426">
        <f t="shared" si="5"/>
        <v>100000</v>
      </c>
      <c r="U69" s="55"/>
      <c r="V69" s="338"/>
      <c r="W69" s="490"/>
      <c r="X69" s="489"/>
      <c r="Y69" s="355">
        <v>100000</v>
      </c>
      <c r="Z69" s="56"/>
      <c r="AA69" s="56"/>
      <c r="AB69" s="56"/>
      <c r="AC69" s="56"/>
      <c r="AD69" s="56"/>
      <c r="AE69" s="57"/>
      <c r="AF69" s="426">
        <f t="shared" si="7"/>
        <v>100000</v>
      </c>
      <c r="AG69" s="55"/>
      <c r="AH69" s="338"/>
      <c r="AI69" s="490"/>
      <c r="AJ69" s="489"/>
      <c r="AK69" s="355">
        <v>100000</v>
      </c>
      <c r="AL69" s="56"/>
      <c r="AM69" s="56"/>
      <c r="AN69" s="56"/>
      <c r="AO69" s="56"/>
      <c r="AP69" s="56"/>
      <c r="AQ69" s="57"/>
      <c r="AR69" s="427"/>
      <c r="AS69" s="427"/>
    </row>
    <row r="70" spans="1:45" s="203" customFormat="1" ht="14.25" x14ac:dyDescent="0.25">
      <c r="A70" s="436"/>
      <c r="B70" s="425"/>
      <c r="C70" s="425">
        <v>66142</v>
      </c>
      <c r="D70" s="568" t="s">
        <v>225</v>
      </c>
      <c r="E70" s="568"/>
      <c r="F70" s="568"/>
      <c r="G70" s="569"/>
      <c r="H70" s="426">
        <f t="shared" si="3"/>
        <v>0</v>
      </c>
      <c r="I70" s="55"/>
      <c r="J70" s="338"/>
      <c r="K70" s="490"/>
      <c r="L70" s="489"/>
      <c r="M70" s="355"/>
      <c r="N70" s="56"/>
      <c r="O70" s="56"/>
      <c r="P70" s="56"/>
      <c r="Q70" s="56"/>
      <c r="R70" s="56"/>
      <c r="S70" s="57"/>
      <c r="T70" s="426">
        <f t="shared" si="5"/>
        <v>0</v>
      </c>
      <c r="U70" s="55"/>
      <c r="V70" s="338"/>
      <c r="W70" s="490"/>
      <c r="X70" s="489"/>
      <c r="Y70" s="355"/>
      <c r="Z70" s="56"/>
      <c r="AA70" s="56"/>
      <c r="AB70" s="56"/>
      <c r="AC70" s="56"/>
      <c r="AD70" s="56"/>
      <c r="AE70" s="57"/>
      <c r="AF70" s="426">
        <f t="shared" si="7"/>
        <v>0</v>
      </c>
      <c r="AG70" s="55"/>
      <c r="AH70" s="338"/>
      <c r="AI70" s="490"/>
      <c r="AJ70" s="489"/>
      <c r="AK70" s="355"/>
      <c r="AL70" s="56"/>
      <c r="AM70" s="56"/>
      <c r="AN70" s="56"/>
      <c r="AO70" s="56"/>
      <c r="AP70" s="56"/>
      <c r="AQ70" s="57"/>
      <c r="AR70" s="427"/>
      <c r="AS70" s="427"/>
    </row>
    <row r="71" spans="1:45" s="203" customFormat="1" ht="14.25" x14ac:dyDescent="0.25">
      <c r="A71" s="436"/>
      <c r="B71" s="425"/>
      <c r="C71" s="425">
        <v>66151</v>
      </c>
      <c r="D71" s="568" t="s">
        <v>226</v>
      </c>
      <c r="E71" s="568"/>
      <c r="F71" s="568"/>
      <c r="G71" s="569"/>
      <c r="H71" s="426">
        <f t="shared" si="3"/>
        <v>100000</v>
      </c>
      <c r="I71" s="55"/>
      <c r="J71" s="338"/>
      <c r="K71" s="490"/>
      <c r="L71" s="489"/>
      <c r="M71" s="355">
        <v>100000</v>
      </c>
      <c r="N71" s="56"/>
      <c r="O71" s="56"/>
      <c r="P71" s="56"/>
      <c r="Q71" s="56"/>
      <c r="R71" s="56"/>
      <c r="S71" s="57"/>
      <c r="T71" s="426">
        <f t="shared" si="5"/>
        <v>100000</v>
      </c>
      <c r="U71" s="55"/>
      <c r="V71" s="338"/>
      <c r="W71" s="490"/>
      <c r="X71" s="489"/>
      <c r="Y71" s="355">
        <v>100000</v>
      </c>
      <c r="Z71" s="56"/>
      <c r="AA71" s="56"/>
      <c r="AB71" s="56"/>
      <c r="AC71" s="56"/>
      <c r="AD71" s="56"/>
      <c r="AE71" s="57"/>
      <c r="AF71" s="426">
        <f t="shared" si="7"/>
        <v>100000</v>
      </c>
      <c r="AG71" s="55"/>
      <c r="AH71" s="338"/>
      <c r="AI71" s="490"/>
      <c r="AJ71" s="489"/>
      <c r="AK71" s="355">
        <v>100000</v>
      </c>
      <c r="AL71" s="56"/>
      <c r="AM71" s="56"/>
      <c r="AN71" s="56"/>
      <c r="AO71" s="56"/>
      <c r="AP71" s="56"/>
      <c r="AQ71" s="57"/>
      <c r="AR71" s="427"/>
      <c r="AS71" s="427"/>
    </row>
    <row r="72" spans="1:45" s="196" customFormat="1" ht="29.25" customHeight="1" x14ac:dyDescent="0.25">
      <c r="A72" s="527">
        <v>663</v>
      </c>
      <c r="B72" s="528"/>
      <c r="C72" s="528"/>
      <c r="D72" s="529" t="s">
        <v>58</v>
      </c>
      <c r="E72" s="529"/>
      <c r="F72" s="529"/>
      <c r="G72" s="530"/>
      <c r="H72" s="255">
        <f t="shared" si="3"/>
        <v>0</v>
      </c>
      <c r="I72" s="347">
        <f>SUM(I73:I80)</f>
        <v>0</v>
      </c>
      <c r="J72" s="288">
        <f t="shared" ref="J72:S72" si="51">SUM(J73:J80)</f>
        <v>0</v>
      </c>
      <c r="K72" s="257">
        <f t="shared" si="51"/>
        <v>0</v>
      </c>
      <c r="L72" s="332">
        <f t="shared" si="51"/>
        <v>0</v>
      </c>
      <c r="M72" s="258">
        <f t="shared" si="51"/>
        <v>0</v>
      </c>
      <c r="N72" s="259">
        <f t="shared" si="51"/>
        <v>0</v>
      </c>
      <c r="O72" s="259">
        <f t="shared" si="51"/>
        <v>0</v>
      </c>
      <c r="P72" s="259">
        <f t="shared" si="51"/>
        <v>0</v>
      </c>
      <c r="Q72" s="259">
        <f t="shared" si="51"/>
        <v>0</v>
      </c>
      <c r="R72" s="259">
        <f t="shared" si="51"/>
        <v>0</v>
      </c>
      <c r="S72" s="257">
        <f t="shared" si="51"/>
        <v>0</v>
      </c>
      <c r="T72" s="255">
        <f t="shared" si="5"/>
        <v>0</v>
      </c>
      <c r="U72" s="347">
        <f>SUM(U73:U80)</f>
        <v>0</v>
      </c>
      <c r="V72" s="288">
        <f t="shared" ref="V72:AE72" si="52">SUM(V73:V80)</f>
        <v>0</v>
      </c>
      <c r="W72" s="257">
        <f t="shared" si="52"/>
        <v>0</v>
      </c>
      <c r="X72" s="332">
        <f t="shared" si="52"/>
        <v>0</v>
      </c>
      <c r="Y72" s="258">
        <f t="shared" si="52"/>
        <v>0</v>
      </c>
      <c r="Z72" s="259">
        <f t="shared" si="52"/>
        <v>0</v>
      </c>
      <c r="AA72" s="259">
        <f t="shared" si="52"/>
        <v>0</v>
      </c>
      <c r="AB72" s="259">
        <f t="shared" si="52"/>
        <v>0</v>
      </c>
      <c r="AC72" s="259">
        <f t="shared" si="52"/>
        <v>0</v>
      </c>
      <c r="AD72" s="259">
        <f t="shared" si="52"/>
        <v>0</v>
      </c>
      <c r="AE72" s="257">
        <f t="shared" si="52"/>
        <v>0</v>
      </c>
      <c r="AF72" s="255">
        <f t="shared" si="7"/>
        <v>0</v>
      </c>
      <c r="AG72" s="347">
        <f>SUM(AG73:AG80)</f>
        <v>0</v>
      </c>
      <c r="AH72" s="288">
        <f t="shared" ref="AH72:AQ72" si="53">SUM(AH73:AH80)</f>
        <v>0</v>
      </c>
      <c r="AI72" s="257">
        <f t="shared" si="53"/>
        <v>0</v>
      </c>
      <c r="AJ72" s="332">
        <f t="shared" si="53"/>
        <v>0</v>
      </c>
      <c r="AK72" s="258">
        <f t="shared" si="53"/>
        <v>0</v>
      </c>
      <c r="AL72" s="259">
        <f t="shared" si="53"/>
        <v>0</v>
      </c>
      <c r="AM72" s="259">
        <f t="shared" si="53"/>
        <v>0</v>
      </c>
      <c r="AN72" s="259">
        <f t="shared" si="53"/>
        <v>0</v>
      </c>
      <c r="AO72" s="259">
        <f t="shared" si="53"/>
        <v>0</v>
      </c>
      <c r="AP72" s="259">
        <f t="shared" si="53"/>
        <v>0</v>
      </c>
      <c r="AQ72" s="257">
        <f t="shared" si="53"/>
        <v>0</v>
      </c>
      <c r="AR72" s="261"/>
      <c r="AS72" s="261"/>
    </row>
    <row r="73" spans="1:45" s="203" customFormat="1" ht="14.25" x14ac:dyDescent="0.25">
      <c r="A73" s="436"/>
      <c r="B73" s="425"/>
      <c r="C73" s="425" t="s">
        <v>227</v>
      </c>
      <c r="D73" s="568" t="s">
        <v>228</v>
      </c>
      <c r="E73" s="568"/>
      <c r="F73" s="568"/>
      <c r="G73" s="569"/>
      <c r="H73" s="426">
        <f t="shared" si="3"/>
        <v>0</v>
      </c>
      <c r="I73" s="55"/>
      <c r="J73" s="338"/>
      <c r="K73" s="490"/>
      <c r="L73" s="489"/>
      <c r="M73" s="317"/>
      <c r="N73" s="56"/>
      <c r="O73" s="56"/>
      <c r="P73" s="56"/>
      <c r="Q73" s="356"/>
      <c r="R73" s="56"/>
      <c r="S73" s="57"/>
      <c r="T73" s="426">
        <f t="shared" si="5"/>
        <v>0</v>
      </c>
      <c r="U73" s="55"/>
      <c r="V73" s="338"/>
      <c r="W73" s="490"/>
      <c r="X73" s="489"/>
      <c r="Y73" s="317"/>
      <c r="Z73" s="56"/>
      <c r="AA73" s="56"/>
      <c r="AB73" s="56"/>
      <c r="AC73" s="356"/>
      <c r="AD73" s="56"/>
      <c r="AE73" s="57"/>
      <c r="AF73" s="426">
        <f t="shared" si="7"/>
        <v>0</v>
      </c>
      <c r="AG73" s="55"/>
      <c r="AH73" s="338"/>
      <c r="AI73" s="490"/>
      <c r="AJ73" s="489"/>
      <c r="AK73" s="317"/>
      <c r="AL73" s="56"/>
      <c r="AM73" s="56"/>
      <c r="AN73" s="56"/>
      <c r="AO73" s="356"/>
      <c r="AP73" s="56"/>
      <c r="AQ73" s="57"/>
      <c r="AR73" s="427"/>
      <c r="AS73" s="427"/>
    </row>
    <row r="74" spans="1:45" s="203" customFormat="1" ht="14.25" x14ac:dyDescent="0.25">
      <c r="A74" s="436"/>
      <c r="B74" s="425"/>
      <c r="C74" s="425" t="s">
        <v>229</v>
      </c>
      <c r="D74" s="568" t="s">
        <v>230</v>
      </c>
      <c r="E74" s="568"/>
      <c r="F74" s="568"/>
      <c r="G74" s="569"/>
      <c r="H74" s="426">
        <f t="shared" si="3"/>
        <v>0</v>
      </c>
      <c r="I74" s="55"/>
      <c r="J74" s="338"/>
      <c r="K74" s="490"/>
      <c r="L74" s="489"/>
      <c r="M74" s="317"/>
      <c r="N74" s="56"/>
      <c r="O74" s="56"/>
      <c r="P74" s="56"/>
      <c r="Q74" s="356"/>
      <c r="R74" s="56"/>
      <c r="S74" s="57"/>
      <c r="T74" s="426">
        <f t="shared" si="5"/>
        <v>0</v>
      </c>
      <c r="U74" s="55"/>
      <c r="V74" s="338"/>
      <c r="W74" s="490"/>
      <c r="X74" s="489"/>
      <c r="Y74" s="317"/>
      <c r="Z74" s="56"/>
      <c r="AA74" s="56"/>
      <c r="AB74" s="56"/>
      <c r="AC74" s="356"/>
      <c r="AD74" s="56"/>
      <c r="AE74" s="57"/>
      <c r="AF74" s="426">
        <f t="shared" si="7"/>
        <v>0</v>
      </c>
      <c r="AG74" s="55"/>
      <c r="AH74" s="338"/>
      <c r="AI74" s="490"/>
      <c r="AJ74" s="489"/>
      <c r="AK74" s="317"/>
      <c r="AL74" s="56"/>
      <c r="AM74" s="56"/>
      <c r="AN74" s="56"/>
      <c r="AO74" s="356"/>
      <c r="AP74" s="56"/>
      <c r="AQ74" s="57"/>
      <c r="AR74" s="427"/>
      <c r="AS74" s="427"/>
    </row>
    <row r="75" spans="1:45" s="203" customFormat="1" ht="14.25" x14ac:dyDescent="0.25">
      <c r="A75" s="436"/>
      <c r="B75" s="425"/>
      <c r="C75" s="425" t="s">
        <v>231</v>
      </c>
      <c r="D75" s="568" t="s">
        <v>232</v>
      </c>
      <c r="E75" s="568"/>
      <c r="F75" s="568"/>
      <c r="G75" s="569"/>
      <c r="H75" s="426">
        <f t="shared" ref="H75:H101" si="54">SUM(I75:S75)</f>
        <v>0</v>
      </c>
      <c r="I75" s="55"/>
      <c r="J75" s="338"/>
      <c r="K75" s="490"/>
      <c r="L75" s="489"/>
      <c r="M75" s="317"/>
      <c r="N75" s="56"/>
      <c r="O75" s="56"/>
      <c r="P75" s="56"/>
      <c r="Q75" s="356"/>
      <c r="R75" s="56"/>
      <c r="S75" s="57"/>
      <c r="T75" s="426">
        <f t="shared" ref="T75:T101" si="55">SUM(U75:AE75)</f>
        <v>0</v>
      </c>
      <c r="U75" s="55"/>
      <c r="V75" s="338"/>
      <c r="W75" s="490"/>
      <c r="X75" s="489"/>
      <c r="Y75" s="317"/>
      <c r="Z75" s="56"/>
      <c r="AA75" s="56"/>
      <c r="AB75" s="56"/>
      <c r="AC75" s="356"/>
      <c r="AD75" s="56"/>
      <c r="AE75" s="57"/>
      <c r="AF75" s="426">
        <f t="shared" ref="AF75:AF101" si="56">SUM(AG75:AQ75)</f>
        <v>0</v>
      </c>
      <c r="AG75" s="55"/>
      <c r="AH75" s="338"/>
      <c r="AI75" s="490"/>
      <c r="AJ75" s="489"/>
      <c r="AK75" s="317"/>
      <c r="AL75" s="56"/>
      <c r="AM75" s="56"/>
      <c r="AN75" s="56"/>
      <c r="AO75" s="356"/>
      <c r="AP75" s="56"/>
      <c r="AQ75" s="57"/>
      <c r="AR75" s="427"/>
      <c r="AS75" s="427"/>
    </row>
    <row r="76" spans="1:45" s="203" customFormat="1" ht="24" customHeight="1" x14ac:dyDescent="0.25">
      <c r="A76" s="436"/>
      <c r="B76" s="425"/>
      <c r="C76" s="425" t="s">
        <v>233</v>
      </c>
      <c r="D76" s="568" t="s">
        <v>234</v>
      </c>
      <c r="E76" s="568"/>
      <c r="F76" s="568"/>
      <c r="G76" s="569"/>
      <c r="H76" s="426">
        <f t="shared" si="54"/>
        <v>0</v>
      </c>
      <c r="I76" s="55"/>
      <c r="J76" s="338"/>
      <c r="K76" s="490"/>
      <c r="L76" s="489"/>
      <c r="M76" s="317"/>
      <c r="N76" s="56"/>
      <c r="O76" s="56"/>
      <c r="P76" s="56"/>
      <c r="Q76" s="356"/>
      <c r="R76" s="56"/>
      <c r="S76" s="57"/>
      <c r="T76" s="426">
        <f t="shared" si="55"/>
        <v>0</v>
      </c>
      <c r="U76" s="55"/>
      <c r="V76" s="338"/>
      <c r="W76" s="490"/>
      <c r="X76" s="489"/>
      <c r="Y76" s="317"/>
      <c r="Z76" s="56"/>
      <c r="AA76" s="56"/>
      <c r="AB76" s="56"/>
      <c r="AC76" s="356"/>
      <c r="AD76" s="56"/>
      <c r="AE76" s="57"/>
      <c r="AF76" s="426">
        <f t="shared" si="56"/>
        <v>0</v>
      </c>
      <c r="AG76" s="55"/>
      <c r="AH76" s="338"/>
      <c r="AI76" s="490"/>
      <c r="AJ76" s="489"/>
      <c r="AK76" s="317"/>
      <c r="AL76" s="56"/>
      <c r="AM76" s="56"/>
      <c r="AN76" s="56"/>
      <c r="AO76" s="356"/>
      <c r="AP76" s="56"/>
      <c r="AQ76" s="57"/>
      <c r="AR76" s="427"/>
      <c r="AS76" s="427"/>
    </row>
    <row r="77" spans="1:45" s="203" customFormat="1" ht="14.25" x14ac:dyDescent="0.25">
      <c r="A77" s="436"/>
      <c r="B77" s="425"/>
      <c r="C77" s="425" t="s">
        <v>235</v>
      </c>
      <c r="D77" s="568" t="s">
        <v>236</v>
      </c>
      <c r="E77" s="568"/>
      <c r="F77" s="568"/>
      <c r="G77" s="569"/>
      <c r="H77" s="426">
        <f t="shared" si="54"/>
        <v>0</v>
      </c>
      <c r="I77" s="55"/>
      <c r="J77" s="338"/>
      <c r="K77" s="490"/>
      <c r="L77" s="489"/>
      <c r="M77" s="317"/>
      <c r="N77" s="56"/>
      <c r="O77" s="56"/>
      <c r="P77" s="56"/>
      <c r="Q77" s="356"/>
      <c r="R77" s="56"/>
      <c r="S77" s="57"/>
      <c r="T77" s="426">
        <f t="shared" si="55"/>
        <v>0</v>
      </c>
      <c r="U77" s="55"/>
      <c r="V77" s="338"/>
      <c r="W77" s="490"/>
      <c r="X77" s="489"/>
      <c r="Y77" s="317"/>
      <c r="Z77" s="56"/>
      <c r="AA77" s="56"/>
      <c r="AB77" s="56"/>
      <c r="AC77" s="356"/>
      <c r="AD77" s="56"/>
      <c r="AE77" s="57"/>
      <c r="AF77" s="426">
        <f t="shared" si="56"/>
        <v>0</v>
      </c>
      <c r="AG77" s="55"/>
      <c r="AH77" s="338"/>
      <c r="AI77" s="490"/>
      <c r="AJ77" s="489"/>
      <c r="AK77" s="317"/>
      <c r="AL77" s="56"/>
      <c r="AM77" s="56"/>
      <c r="AN77" s="56"/>
      <c r="AO77" s="356"/>
      <c r="AP77" s="56"/>
      <c r="AQ77" s="57"/>
      <c r="AR77" s="427"/>
      <c r="AS77" s="427"/>
    </row>
    <row r="78" spans="1:45" s="203" customFormat="1" ht="14.25" x14ac:dyDescent="0.25">
      <c r="A78" s="436"/>
      <c r="B78" s="425"/>
      <c r="C78" s="425" t="s">
        <v>237</v>
      </c>
      <c r="D78" s="568" t="s">
        <v>238</v>
      </c>
      <c r="E78" s="568"/>
      <c r="F78" s="568"/>
      <c r="G78" s="569"/>
      <c r="H78" s="426">
        <f t="shared" si="54"/>
        <v>0</v>
      </c>
      <c r="I78" s="55"/>
      <c r="J78" s="338"/>
      <c r="K78" s="490"/>
      <c r="L78" s="489"/>
      <c r="M78" s="317"/>
      <c r="N78" s="56"/>
      <c r="O78" s="56"/>
      <c r="P78" s="56"/>
      <c r="Q78" s="356"/>
      <c r="R78" s="56"/>
      <c r="S78" s="57"/>
      <c r="T78" s="426">
        <f t="shared" si="55"/>
        <v>0</v>
      </c>
      <c r="U78" s="55"/>
      <c r="V78" s="338"/>
      <c r="W78" s="490"/>
      <c r="X78" s="489"/>
      <c r="Y78" s="317"/>
      <c r="Z78" s="56"/>
      <c r="AA78" s="56"/>
      <c r="AB78" s="56"/>
      <c r="AC78" s="356"/>
      <c r="AD78" s="56"/>
      <c r="AE78" s="57"/>
      <c r="AF78" s="426">
        <f t="shared" si="56"/>
        <v>0</v>
      </c>
      <c r="AG78" s="55"/>
      <c r="AH78" s="338"/>
      <c r="AI78" s="490"/>
      <c r="AJ78" s="489"/>
      <c r="AK78" s="317"/>
      <c r="AL78" s="56"/>
      <c r="AM78" s="56"/>
      <c r="AN78" s="56"/>
      <c r="AO78" s="356"/>
      <c r="AP78" s="56"/>
      <c r="AQ78" s="57"/>
      <c r="AR78" s="427"/>
      <c r="AS78" s="427"/>
    </row>
    <row r="79" spans="1:45" s="203" customFormat="1" ht="14.25" x14ac:dyDescent="0.25">
      <c r="A79" s="436"/>
      <c r="B79" s="425"/>
      <c r="C79" s="425" t="s">
        <v>239</v>
      </c>
      <c r="D79" s="568" t="s">
        <v>240</v>
      </c>
      <c r="E79" s="568"/>
      <c r="F79" s="568"/>
      <c r="G79" s="569"/>
      <c r="H79" s="426">
        <f t="shared" si="54"/>
        <v>0</v>
      </c>
      <c r="I79" s="55"/>
      <c r="J79" s="338"/>
      <c r="K79" s="490"/>
      <c r="L79" s="489"/>
      <c r="M79" s="317"/>
      <c r="N79" s="56"/>
      <c r="O79" s="56"/>
      <c r="P79" s="56"/>
      <c r="Q79" s="356"/>
      <c r="R79" s="56"/>
      <c r="S79" s="57"/>
      <c r="T79" s="426">
        <f t="shared" si="55"/>
        <v>0</v>
      </c>
      <c r="U79" s="55"/>
      <c r="V79" s="338"/>
      <c r="W79" s="490"/>
      <c r="X79" s="489"/>
      <c r="Y79" s="317"/>
      <c r="Z79" s="56"/>
      <c r="AA79" s="56"/>
      <c r="AB79" s="56"/>
      <c r="AC79" s="356"/>
      <c r="AD79" s="56"/>
      <c r="AE79" s="57"/>
      <c r="AF79" s="426">
        <f t="shared" si="56"/>
        <v>0</v>
      </c>
      <c r="AG79" s="55"/>
      <c r="AH79" s="338"/>
      <c r="AI79" s="490"/>
      <c r="AJ79" s="489"/>
      <c r="AK79" s="317"/>
      <c r="AL79" s="56"/>
      <c r="AM79" s="56"/>
      <c r="AN79" s="56"/>
      <c r="AO79" s="356"/>
      <c r="AP79" s="56"/>
      <c r="AQ79" s="57"/>
      <c r="AR79" s="427"/>
      <c r="AS79" s="427"/>
    </row>
    <row r="80" spans="1:45" s="203" customFormat="1" ht="24" customHeight="1" x14ac:dyDescent="0.25">
      <c r="A80" s="436"/>
      <c r="B80" s="425"/>
      <c r="C80" s="425" t="s">
        <v>241</v>
      </c>
      <c r="D80" s="568" t="s">
        <v>242</v>
      </c>
      <c r="E80" s="568"/>
      <c r="F80" s="568"/>
      <c r="G80" s="569"/>
      <c r="H80" s="426">
        <f t="shared" si="54"/>
        <v>0</v>
      </c>
      <c r="I80" s="55"/>
      <c r="J80" s="338"/>
      <c r="K80" s="490"/>
      <c r="L80" s="489"/>
      <c r="M80" s="317"/>
      <c r="N80" s="56"/>
      <c r="O80" s="56"/>
      <c r="P80" s="56"/>
      <c r="Q80" s="356"/>
      <c r="R80" s="56"/>
      <c r="S80" s="57"/>
      <c r="T80" s="426">
        <f t="shared" si="55"/>
        <v>0</v>
      </c>
      <c r="U80" s="55"/>
      <c r="V80" s="338"/>
      <c r="W80" s="490"/>
      <c r="X80" s="489"/>
      <c r="Y80" s="317"/>
      <c r="Z80" s="56"/>
      <c r="AA80" s="56"/>
      <c r="AB80" s="56"/>
      <c r="AC80" s="356"/>
      <c r="AD80" s="56"/>
      <c r="AE80" s="57"/>
      <c r="AF80" s="426">
        <f t="shared" si="56"/>
        <v>0</v>
      </c>
      <c r="AG80" s="55"/>
      <c r="AH80" s="338"/>
      <c r="AI80" s="490"/>
      <c r="AJ80" s="489"/>
      <c r="AK80" s="317"/>
      <c r="AL80" s="56"/>
      <c r="AM80" s="56"/>
      <c r="AN80" s="56"/>
      <c r="AO80" s="356"/>
      <c r="AP80" s="56"/>
      <c r="AQ80" s="57"/>
      <c r="AR80" s="427"/>
      <c r="AS80" s="427"/>
    </row>
    <row r="81" spans="1:45" s="196" customFormat="1" ht="28.15" customHeight="1" x14ac:dyDescent="0.25">
      <c r="A81" s="527">
        <v>67</v>
      </c>
      <c r="B81" s="528"/>
      <c r="C81" s="477"/>
      <c r="D81" s="529" t="s">
        <v>59</v>
      </c>
      <c r="E81" s="529"/>
      <c r="F81" s="529"/>
      <c r="G81" s="530"/>
      <c r="H81" s="255">
        <f t="shared" si="54"/>
        <v>902400</v>
      </c>
      <c r="I81" s="347">
        <f>I82</f>
        <v>0</v>
      </c>
      <c r="J81" s="288">
        <f t="shared" ref="J81:S81" si="57">J82</f>
        <v>902400</v>
      </c>
      <c r="K81" s="257">
        <f t="shared" si="57"/>
        <v>0</v>
      </c>
      <c r="L81" s="332">
        <f t="shared" si="57"/>
        <v>0</v>
      </c>
      <c r="M81" s="258">
        <f t="shared" si="57"/>
        <v>0</v>
      </c>
      <c r="N81" s="259">
        <f t="shared" si="57"/>
        <v>0</v>
      </c>
      <c r="O81" s="259">
        <f t="shared" si="57"/>
        <v>0</v>
      </c>
      <c r="P81" s="259">
        <f t="shared" si="57"/>
        <v>0</v>
      </c>
      <c r="Q81" s="259">
        <f t="shared" si="57"/>
        <v>0</v>
      </c>
      <c r="R81" s="259">
        <f t="shared" si="57"/>
        <v>0</v>
      </c>
      <c r="S81" s="257">
        <f t="shared" si="57"/>
        <v>0</v>
      </c>
      <c r="T81" s="255">
        <f t="shared" si="55"/>
        <v>902400</v>
      </c>
      <c r="U81" s="347">
        <f>U82</f>
        <v>0</v>
      </c>
      <c r="V81" s="288">
        <f t="shared" ref="V81:AE81" si="58">V82</f>
        <v>902400</v>
      </c>
      <c r="W81" s="257">
        <f t="shared" si="58"/>
        <v>0</v>
      </c>
      <c r="X81" s="332">
        <f t="shared" si="58"/>
        <v>0</v>
      </c>
      <c r="Y81" s="258">
        <f t="shared" si="58"/>
        <v>0</v>
      </c>
      <c r="Z81" s="259">
        <f t="shared" si="58"/>
        <v>0</v>
      </c>
      <c r="AA81" s="259">
        <f t="shared" si="58"/>
        <v>0</v>
      </c>
      <c r="AB81" s="259">
        <f t="shared" si="58"/>
        <v>0</v>
      </c>
      <c r="AC81" s="259">
        <f t="shared" si="58"/>
        <v>0</v>
      </c>
      <c r="AD81" s="259">
        <f t="shared" si="58"/>
        <v>0</v>
      </c>
      <c r="AE81" s="257">
        <f t="shared" si="58"/>
        <v>0</v>
      </c>
      <c r="AF81" s="255">
        <f t="shared" si="56"/>
        <v>902400</v>
      </c>
      <c r="AG81" s="347">
        <f>AG82</f>
        <v>0</v>
      </c>
      <c r="AH81" s="288">
        <f t="shared" ref="AH81:AQ81" si="59">AH82</f>
        <v>902400</v>
      </c>
      <c r="AI81" s="257">
        <f t="shared" si="59"/>
        <v>0</v>
      </c>
      <c r="AJ81" s="332">
        <f t="shared" si="59"/>
        <v>0</v>
      </c>
      <c r="AK81" s="258">
        <f t="shared" si="59"/>
        <v>0</v>
      </c>
      <c r="AL81" s="259">
        <f t="shared" si="59"/>
        <v>0</v>
      </c>
      <c r="AM81" s="259">
        <f t="shared" si="59"/>
        <v>0</v>
      </c>
      <c r="AN81" s="259">
        <f t="shared" si="59"/>
        <v>0</v>
      </c>
      <c r="AO81" s="259">
        <f t="shared" si="59"/>
        <v>0</v>
      </c>
      <c r="AP81" s="259">
        <f t="shared" si="59"/>
        <v>0</v>
      </c>
      <c r="AQ81" s="257">
        <f t="shared" si="59"/>
        <v>0</v>
      </c>
      <c r="AR81" s="261"/>
      <c r="AS81" s="261"/>
    </row>
    <row r="82" spans="1:45" s="196" customFormat="1" ht="43.9" customHeight="1" x14ac:dyDescent="0.25">
      <c r="A82" s="527">
        <v>671</v>
      </c>
      <c r="B82" s="528"/>
      <c r="C82" s="528"/>
      <c r="D82" s="529" t="s">
        <v>60</v>
      </c>
      <c r="E82" s="529"/>
      <c r="F82" s="529"/>
      <c r="G82" s="530"/>
      <c r="H82" s="255">
        <f t="shared" si="54"/>
        <v>902400</v>
      </c>
      <c r="I82" s="347">
        <f>SUM(I83:I85)</f>
        <v>0</v>
      </c>
      <c r="J82" s="288">
        <f t="shared" ref="J82:S82" si="60">SUM(J83:J85)</f>
        <v>902400</v>
      </c>
      <c r="K82" s="257">
        <f t="shared" si="60"/>
        <v>0</v>
      </c>
      <c r="L82" s="332">
        <f t="shared" si="60"/>
        <v>0</v>
      </c>
      <c r="M82" s="258">
        <f t="shared" si="60"/>
        <v>0</v>
      </c>
      <c r="N82" s="259">
        <f t="shared" si="60"/>
        <v>0</v>
      </c>
      <c r="O82" s="259">
        <f t="shared" si="60"/>
        <v>0</v>
      </c>
      <c r="P82" s="259">
        <f t="shared" si="60"/>
        <v>0</v>
      </c>
      <c r="Q82" s="259">
        <f t="shared" si="60"/>
        <v>0</v>
      </c>
      <c r="R82" s="259">
        <f t="shared" si="60"/>
        <v>0</v>
      </c>
      <c r="S82" s="257">
        <f t="shared" si="60"/>
        <v>0</v>
      </c>
      <c r="T82" s="255">
        <f t="shared" si="55"/>
        <v>902400</v>
      </c>
      <c r="U82" s="347">
        <f>SUM(U83:U85)</f>
        <v>0</v>
      </c>
      <c r="V82" s="288">
        <f t="shared" ref="V82:AE82" si="61">SUM(V83:V85)</f>
        <v>902400</v>
      </c>
      <c r="W82" s="257">
        <f t="shared" si="61"/>
        <v>0</v>
      </c>
      <c r="X82" s="332">
        <f t="shared" si="61"/>
        <v>0</v>
      </c>
      <c r="Y82" s="258">
        <f t="shared" si="61"/>
        <v>0</v>
      </c>
      <c r="Z82" s="259">
        <f t="shared" si="61"/>
        <v>0</v>
      </c>
      <c r="AA82" s="259">
        <f t="shared" si="61"/>
        <v>0</v>
      </c>
      <c r="AB82" s="259">
        <f t="shared" si="61"/>
        <v>0</v>
      </c>
      <c r="AC82" s="259">
        <f t="shared" si="61"/>
        <v>0</v>
      </c>
      <c r="AD82" s="259">
        <f t="shared" si="61"/>
        <v>0</v>
      </c>
      <c r="AE82" s="257">
        <f t="shared" si="61"/>
        <v>0</v>
      </c>
      <c r="AF82" s="255">
        <f t="shared" si="56"/>
        <v>902400</v>
      </c>
      <c r="AG82" s="347">
        <f>SUM(AG83:AG85)</f>
        <v>0</v>
      </c>
      <c r="AH82" s="288">
        <f t="shared" ref="AH82:AQ82" si="62">SUM(AH83:AH85)</f>
        <v>902400</v>
      </c>
      <c r="AI82" s="257">
        <f t="shared" si="62"/>
        <v>0</v>
      </c>
      <c r="AJ82" s="332">
        <f t="shared" si="62"/>
        <v>0</v>
      </c>
      <c r="AK82" s="258">
        <f t="shared" si="62"/>
        <v>0</v>
      </c>
      <c r="AL82" s="259">
        <f t="shared" si="62"/>
        <v>0</v>
      </c>
      <c r="AM82" s="259">
        <f t="shared" si="62"/>
        <v>0</v>
      </c>
      <c r="AN82" s="259">
        <f t="shared" si="62"/>
        <v>0</v>
      </c>
      <c r="AO82" s="259">
        <f t="shared" si="62"/>
        <v>0</v>
      </c>
      <c r="AP82" s="259">
        <f t="shared" si="62"/>
        <v>0</v>
      </c>
      <c r="AQ82" s="257">
        <f t="shared" si="62"/>
        <v>0</v>
      </c>
      <c r="AR82" s="261"/>
      <c r="AS82" s="261"/>
    </row>
    <row r="83" spans="1:45" s="203" customFormat="1" ht="29.45" customHeight="1" x14ac:dyDescent="0.25">
      <c r="A83" s="436"/>
      <c r="B83" s="425"/>
      <c r="C83" s="425">
        <v>67111</v>
      </c>
      <c r="D83" s="568" t="s">
        <v>243</v>
      </c>
      <c r="E83" s="568"/>
      <c r="F83" s="568"/>
      <c r="G83" s="569"/>
      <c r="H83" s="426">
        <f t="shared" si="54"/>
        <v>902400</v>
      </c>
      <c r="I83" s="352"/>
      <c r="J83" s="353">
        <v>902400</v>
      </c>
      <c r="K83" s="490"/>
      <c r="L83" s="489"/>
      <c r="M83" s="317"/>
      <c r="N83" s="56"/>
      <c r="O83" s="56"/>
      <c r="P83" s="56"/>
      <c r="Q83" s="56"/>
      <c r="R83" s="56"/>
      <c r="S83" s="57"/>
      <c r="T83" s="426">
        <f t="shared" si="55"/>
        <v>902400</v>
      </c>
      <c r="U83" s="352"/>
      <c r="V83" s="353">
        <v>902400</v>
      </c>
      <c r="W83" s="490"/>
      <c r="X83" s="489"/>
      <c r="Y83" s="317"/>
      <c r="Z83" s="56"/>
      <c r="AA83" s="56"/>
      <c r="AB83" s="56"/>
      <c r="AC83" s="56"/>
      <c r="AD83" s="56"/>
      <c r="AE83" s="57"/>
      <c r="AF83" s="426">
        <f t="shared" si="56"/>
        <v>0</v>
      </c>
      <c r="AG83" s="352"/>
      <c r="AH83" s="353"/>
      <c r="AI83" s="490"/>
      <c r="AJ83" s="489"/>
      <c r="AK83" s="317"/>
      <c r="AL83" s="56"/>
      <c r="AM83" s="56"/>
      <c r="AN83" s="56"/>
      <c r="AO83" s="56"/>
      <c r="AP83" s="56"/>
      <c r="AQ83" s="57"/>
      <c r="AR83" s="427"/>
      <c r="AS83" s="427"/>
    </row>
    <row r="84" spans="1:45" s="203" customFormat="1" ht="40.9" customHeight="1" x14ac:dyDescent="0.25">
      <c r="A84" s="436"/>
      <c r="B84" s="425"/>
      <c r="C84" s="425">
        <v>67121</v>
      </c>
      <c r="D84" s="568" t="s">
        <v>244</v>
      </c>
      <c r="E84" s="568"/>
      <c r="F84" s="568"/>
      <c r="G84" s="569"/>
      <c r="H84" s="426">
        <f t="shared" si="54"/>
        <v>0</v>
      </c>
      <c r="I84" s="352"/>
      <c r="J84" s="353"/>
      <c r="K84" s="490"/>
      <c r="L84" s="489"/>
      <c r="M84" s="317"/>
      <c r="N84" s="56"/>
      <c r="O84" s="56"/>
      <c r="P84" s="56"/>
      <c r="Q84" s="56"/>
      <c r="R84" s="56"/>
      <c r="S84" s="57"/>
      <c r="T84" s="426">
        <f t="shared" si="55"/>
        <v>0</v>
      </c>
      <c r="U84" s="352"/>
      <c r="V84" s="353"/>
      <c r="W84" s="490"/>
      <c r="X84" s="489"/>
      <c r="Y84" s="317"/>
      <c r="Z84" s="56"/>
      <c r="AA84" s="56"/>
      <c r="AB84" s="56"/>
      <c r="AC84" s="56"/>
      <c r="AD84" s="56"/>
      <c r="AE84" s="57"/>
      <c r="AF84" s="426">
        <f t="shared" si="56"/>
        <v>902400</v>
      </c>
      <c r="AG84" s="352"/>
      <c r="AH84" s="352">
        <v>902400</v>
      </c>
      <c r="AI84" s="490"/>
      <c r="AJ84" s="489"/>
      <c r="AK84" s="317"/>
      <c r="AL84" s="56"/>
      <c r="AM84" s="56"/>
      <c r="AN84" s="56"/>
      <c r="AO84" s="56"/>
      <c r="AP84" s="56"/>
      <c r="AQ84" s="57"/>
      <c r="AR84" s="427"/>
      <c r="AS84" s="427"/>
    </row>
    <row r="85" spans="1:45" s="203" customFormat="1" ht="40.9" customHeight="1" x14ac:dyDescent="0.25">
      <c r="A85" s="436"/>
      <c r="B85" s="425"/>
      <c r="C85" s="425">
        <v>67141</v>
      </c>
      <c r="D85" s="568" t="s">
        <v>245</v>
      </c>
      <c r="E85" s="568"/>
      <c r="F85" s="568"/>
      <c r="G85" s="569"/>
      <c r="H85" s="426">
        <f t="shared" si="54"/>
        <v>0</v>
      </c>
      <c r="I85" s="352"/>
      <c r="J85" s="353"/>
      <c r="K85" s="490"/>
      <c r="L85" s="489"/>
      <c r="M85" s="317"/>
      <c r="N85" s="56"/>
      <c r="O85" s="56"/>
      <c r="P85" s="56"/>
      <c r="Q85" s="56"/>
      <c r="R85" s="56"/>
      <c r="S85" s="57"/>
      <c r="T85" s="426">
        <f t="shared" si="55"/>
        <v>0</v>
      </c>
      <c r="U85" s="352"/>
      <c r="V85" s="353"/>
      <c r="W85" s="490"/>
      <c r="X85" s="489"/>
      <c r="Y85" s="317"/>
      <c r="Z85" s="56"/>
      <c r="AA85" s="56"/>
      <c r="AB85" s="56"/>
      <c r="AC85" s="56"/>
      <c r="AD85" s="56"/>
      <c r="AE85" s="57"/>
      <c r="AF85" s="426">
        <f t="shared" si="56"/>
        <v>0</v>
      </c>
      <c r="AG85" s="352"/>
      <c r="AH85" s="353"/>
      <c r="AI85" s="490"/>
      <c r="AJ85" s="489"/>
      <c r="AK85" s="317"/>
      <c r="AL85" s="56"/>
      <c r="AM85" s="56"/>
      <c r="AN85" s="56"/>
      <c r="AO85" s="56"/>
      <c r="AP85" s="56"/>
      <c r="AQ85" s="57"/>
      <c r="AR85" s="427"/>
      <c r="AS85" s="427"/>
    </row>
    <row r="86" spans="1:45" s="196" customFormat="1" ht="15" x14ac:dyDescent="0.25">
      <c r="A86" s="527">
        <v>68</v>
      </c>
      <c r="B86" s="528"/>
      <c r="C86" s="477"/>
      <c r="D86" s="529" t="s">
        <v>165</v>
      </c>
      <c r="E86" s="529"/>
      <c r="F86" s="529"/>
      <c r="G86" s="530"/>
      <c r="H86" s="255">
        <f t="shared" si="54"/>
        <v>0</v>
      </c>
      <c r="I86" s="347">
        <f>I87+I89</f>
        <v>0</v>
      </c>
      <c r="J86" s="288">
        <f t="shared" ref="J86:S86" si="63">J87+J89</f>
        <v>0</v>
      </c>
      <c r="K86" s="257">
        <f t="shared" si="63"/>
        <v>0</v>
      </c>
      <c r="L86" s="332">
        <f t="shared" si="63"/>
        <v>0</v>
      </c>
      <c r="M86" s="258">
        <f t="shared" si="63"/>
        <v>0</v>
      </c>
      <c r="N86" s="259">
        <f t="shared" si="63"/>
        <v>0</v>
      </c>
      <c r="O86" s="259">
        <f t="shared" si="63"/>
        <v>0</v>
      </c>
      <c r="P86" s="259">
        <f t="shared" si="63"/>
        <v>0</v>
      </c>
      <c r="Q86" s="259">
        <f t="shared" si="63"/>
        <v>0</v>
      </c>
      <c r="R86" s="259">
        <f t="shared" si="63"/>
        <v>0</v>
      </c>
      <c r="S86" s="257">
        <f t="shared" si="63"/>
        <v>0</v>
      </c>
      <c r="T86" s="255">
        <f t="shared" si="55"/>
        <v>0</v>
      </c>
      <c r="U86" s="347">
        <f>U87+U89</f>
        <v>0</v>
      </c>
      <c r="V86" s="288">
        <f t="shared" ref="V86:AE86" si="64">V87+V89</f>
        <v>0</v>
      </c>
      <c r="W86" s="257">
        <f t="shared" si="64"/>
        <v>0</v>
      </c>
      <c r="X86" s="332">
        <f t="shared" si="64"/>
        <v>0</v>
      </c>
      <c r="Y86" s="258">
        <f t="shared" si="64"/>
        <v>0</v>
      </c>
      <c r="Z86" s="259">
        <f t="shared" si="64"/>
        <v>0</v>
      </c>
      <c r="AA86" s="259">
        <f t="shared" si="64"/>
        <v>0</v>
      </c>
      <c r="AB86" s="259">
        <f t="shared" si="64"/>
        <v>0</v>
      </c>
      <c r="AC86" s="259">
        <f t="shared" si="64"/>
        <v>0</v>
      </c>
      <c r="AD86" s="259">
        <f t="shared" si="64"/>
        <v>0</v>
      </c>
      <c r="AE86" s="257">
        <f t="shared" si="64"/>
        <v>0</v>
      </c>
      <c r="AF86" s="255">
        <f t="shared" si="56"/>
        <v>0</v>
      </c>
      <c r="AG86" s="347">
        <f>AG87+AG89</f>
        <v>0</v>
      </c>
      <c r="AH86" s="288">
        <f t="shared" ref="AH86:AQ86" si="65">AH87+AH89</f>
        <v>0</v>
      </c>
      <c r="AI86" s="257">
        <f t="shared" si="65"/>
        <v>0</v>
      </c>
      <c r="AJ86" s="332">
        <f t="shared" si="65"/>
        <v>0</v>
      </c>
      <c r="AK86" s="258">
        <f t="shared" si="65"/>
        <v>0</v>
      </c>
      <c r="AL86" s="259">
        <f t="shared" si="65"/>
        <v>0</v>
      </c>
      <c r="AM86" s="259">
        <f t="shared" si="65"/>
        <v>0</v>
      </c>
      <c r="AN86" s="259">
        <f t="shared" si="65"/>
        <v>0</v>
      </c>
      <c r="AO86" s="259">
        <f t="shared" si="65"/>
        <v>0</v>
      </c>
      <c r="AP86" s="259">
        <f t="shared" si="65"/>
        <v>0</v>
      </c>
      <c r="AQ86" s="257">
        <f t="shared" si="65"/>
        <v>0</v>
      </c>
      <c r="AR86" s="261"/>
      <c r="AS86" s="261"/>
    </row>
    <row r="87" spans="1:45" s="196" customFormat="1" ht="15" x14ac:dyDescent="0.25">
      <c r="A87" s="527">
        <v>681</v>
      </c>
      <c r="B87" s="528"/>
      <c r="C87" s="528"/>
      <c r="D87" s="529" t="s">
        <v>246</v>
      </c>
      <c r="E87" s="529"/>
      <c r="F87" s="529"/>
      <c r="G87" s="530"/>
      <c r="H87" s="255">
        <f t="shared" si="54"/>
        <v>0</v>
      </c>
      <c r="I87" s="347">
        <f>I88</f>
        <v>0</v>
      </c>
      <c r="J87" s="288">
        <f t="shared" ref="J87:S87" si="66">J88</f>
        <v>0</v>
      </c>
      <c r="K87" s="257">
        <f t="shared" si="66"/>
        <v>0</v>
      </c>
      <c r="L87" s="332">
        <f t="shared" si="66"/>
        <v>0</v>
      </c>
      <c r="M87" s="258">
        <f>M88</f>
        <v>0</v>
      </c>
      <c r="N87" s="259">
        <f>N88</f>
        <v>0</v>
      </c>
      <c r="O87" s="259">
        <f t="shared" si="66"/>
        <v>0</v>
      </c>
      <c r="P87" s="259">
        <f t="shared" si="66"/>
        <v>0</v>
      </c>
      <c r="Q87" s="259">
        <f t="shared" si="66"/>
        <v>0</v>
      </c>
      <c r="R87" s="259">
        <f t="shared" si="66"/>
        <v>0</v>
      </c>
      <c r="S87" s="257">
        <f t="shared" si="66"/>
        <v>0</v>
      </c>
      <c r="T87" s="255">
        <f t="shared" si="55"/>
        <v>0</v>
      </c>
      <c r="U87" s="347">
        <f>U88</f>
        <v>0</v>
      </c>
      <c r="V87" s="288">
        <f t="shared" ref="V87:AE87" si="67">V88</f>
        <v>0</v>
      </c>
      <c r="W87" s="257">
        <f t="shared" si="67"/>
        <v>0</v>
      </c>
      <c r="X87" s="332">
        <f t="shared" si="67"/>
        <v>0</v>
      </c>
      <c r="Y87" s="258">
        <f>Y88</f>
        <v>0</v>
      </c>
      <c r="Z87" s="259">
        <f>Z88</f>
        <v>0</v>
      </c>
      <c r="AA87" s="259">
        <f t="shared" si="67"/>
        <v>0</v>
      </c>
      <c r="AB87" s="259">
        <f t="shared" si="67"/>
        <v>0</v>
      </c>
      <c r="AC87" s="259">
        <f t="shared" si="67"/>
        <v>0</v>
      </c>
      <c r="AD87" s="259">
        <f t="shared" si="67"/>
        <v>0</v>
      </c>
      <c r="AE87" s="257">
        <f t="shared" si="67"/>
        <v>0</v>
      </c>
      <c r="AF87" s="255">
        <f t="shared" si="56"/>
        <v>0</v>
      </c>
      <c r="AG87" s="347">
        <f>AG88</f>
        <v>0</v>
      </c>
      <c r="AH87" s="288">
        <f t="shared" ref="AH87:AQ87" si="68">AH88</f>
        <v>0</v>
      </c>
      <c r="AI87" s="257">
        <f t="shared" si="68"/>
        <v>0</v>
      </c>
      <c r="AJ87" s="332">
        <f t="shared" si="68"/>
        <v>0</v>
      </c>
      <c r="AK87" s="258">
        <f>AK88</f>
        <v>0</v>
      </c>
      <c r="AL87" s="259">
        <f>AL88</f>
        <v>0</v>
      </c>
      <c r="AM87" s="259">
        <f t="shared" si="68"/>
        <v>0</v>
      </c>
      <c r="AN87" s="259">
        <f t="shared" si="68"/>
        <v>0</v>
      </c>
      <c r="AO87" s="259">
        <f t="shared" si="68"/>
        <v>0</v>
      </c>
      <c r="AP87" s="259">
        <f t="shared" si="68"/>
        <v>0</v>
      </c>
      <c r="AQ87" s="257">
        <f t="shared" si="68"/>
        <v>0</v>
      </c>
      <c r="AR87" s="261"/>
      <c r="AS87" s="261"/>
    </row>
    <row r="88" spans="1:45" s="203" customFormat="1" ht="14.25" x14ac:dyDescent="0.25">
      <c r="A88" s="436"/>
      <c r="B88" s="425"/>
      <c r="C88" s="425">
        <v>68191</v>
      </c>
      <c r="D88" s="568" t="s">
        <v>247</v>
      </c>
      <c r="E88" s="568"/>
      <c r="F88" s="568"/>
      <c r="G88" s="569"/>
      <c r="H88" s="426">
        <f t="shared" si="54"/>
        <v>0</v>
      </c>
      <c r="I88" s="55"/>
      <c r="J88" s="338"/>
      <c r="K88" s="490"/>
      <c r="L88" s="489"/>
      <c r="M88" s="317"/>
      <c r="N88" s="355"/>
      <c r="O88" s="56"/>
      <c r="P88" s="56"/>
      <c r="Q88" s="56"/>
      <c r="R88" s="56"/>
      <c r="S88" s="57"/>
      <c r="T88" s="426">
        <f t="shared" si="55"/>
        <v>0</v>
      </c>
      <c r="U88" s="55"/>
      <c r="V88" s="338"/>
      <c r="W88" s="490"/>
      <c r="X88" s="489"/>
      <c r="Y88" s="317"/>
      <c r="Z88" s="355"/>
      <c r="AA88" s="56"/>
      <c r="AB88" s="56"/>
      <c r="AC88" s="56"/>
      <c r="AD88" s="56"/>
      <c r="AE88" s="57"/>
      <c r="AF88" s="426">
        <f t="shared" si="56"/>
        <v>0</v>
      </c>
      <c r="AG88" s="55"/>
      <c r="AH88" s="338"/>
      <c r="AI88" s="490"/>
      <c r="AJ88" s="489"/>
      <c r="AK88" s="317"/>
      <c r="AL88" s="355"/>
      <c r="AM88" s="56"/>
      <c r="AN88" s="56"/>
      <c r="AO88" s="56"/>
      <c r="AP88" s="56"/>
      <c r="AQ88" s="57"/>
      <c r="AR88" s="427"/>
      <c r="AS88" s="427"/>
    </row>
    <row r="89" spans="1:45" s="196" customFormat="1" ht="15" x14ac:dyDescent="0.25">
      <c r="A89" s="527">
        <v>683</v>
      </c>
      <c r="B89" s="528"/>
      <c r="C89" s="528"/>
      <c r="D89" s="529" t="s">
        <v>166</v>
      </c>
      <c r="E89" s="529"/>
      <c r="F89" s="529"/>
      <c r="G89" s="530"/>
      <c r="H89" s="255">
        <f t="shared" si="54"/>
        <v>0</v>
      </c>
      <c r="I89" s="347">
        <f>I90</f>
        <v>0</v>
      </c>
      <c r="J89" s="288">
        <f t="shared" ref="J89:S89" si="69">J90</f>
        <v>0</v>
      </c>
      <c r="K89" s="257">
        <f t="shared" si="69"/>
        <v>0</v>
      </c>
      <c r="L89" s="332">
        <f t="shared" si="69"/>
        <v>0</v>
      </c>
      <c r="M89" s="258">
        <f t="shared" si="69"/>
        <v>0</v>
      </c>
      <c r="N89" s="259">
        <f t="shared" si="69"/>
        <v>0</v>
      </c>
      <c r="O89" s="259">
        <f t="shared" si="69"/>
        <v>0</v>
      </c>
      <c r="P89" s="259">
        <f t="shared" si="69"/>
        <v>0</v>
      </c>
      <c r="Q89" s="259">
        <f t="shared" si="69"/>
        <v>0</v>
      </c>
      <c r="R89" s="259">
        <f t="shared" si="69"/>
        <v>0</v>
      </c>
      <c r="S89" s="257">
        <f t="shared" si="69"/>
        <v>0</v>
      </c>
      <c r="T89" s="255">
        <f t="shared" si="55"/>
        <v>0</v>
      </c>
      <c r="U89" s="347">
        <f>U90</f>
        <v>0</v>
      </c>
      <c r="V89" s="288">
        <f t="shared" ref="V89:AE89" si="70">V90</f>
        <v>0</v>
      </c>
      <c r="W89" s="257">
        <f t="shared" si="70"/>
        <v>0</v>
      </c>
      <c r="X89" s="332">
        <f t="shared" si="70"/>
        <v>0</v>
      </c>
      <c r="Y89" s="258">
        <f t="shared" si="70"/>
        <v>0</v>
      </c>
      <c r="Z89" s="259">
        <f t="shared" si="70"/>
        <v>0</v>
      </c>
      <c r="AA89" s="259">
        <f t="shared" si="70"/>
        <v>0</v>
      </c>
      <c r="AB89" s="259">
        <f t="shared" si="70"/>
        <v>0</v>
      </c>
      <c r="AC89" s="259">
        <f t="shared" si="70"/>
        <v>0</v>
      </c>
      <c r="AD89" s="259">
        <f t="shared" si="70"/>
        <v>0</v>
      </c>
      <c r="AE89" s="257">
        <f t="shared" si="70"/>
        <v>0</v>
      </c>
      <c r="AF89" s="255">
        <f t="shared" si="56"/>
        <v>0</v>
      </c>
      <c r="AG89" s="347">
        <f>AG90</f>
        <v>0</v>
      </c>
      <c r="AH89" s="288">
        <f t="shared" ref="AH89:AQ89" si="71">AH90</f>
        <v>0</v>
      </c>
      <c r="AI89" s="257">
        <f t="shared" si="71"/>
        <v>0</v>
      </c>
      <c r="AJ89" s="332">
        <f t="shared" si="71"/>
        <v>0</v>
      </c>
      <c r="AK89" s="258">
        <f t="shared" si="71"/>
        <v>0</v>
      </c>
      <c r="AL89" s="259">
        <f t="shared" si="71"/>
        <v>0</v>
      </c>
      <c r="AM89" s="259">
        <f t="shared" si="71"/>
        <v>0</v>
      </c>
      <c r="AN89" s="259">
        <f t="shared" si="71"/>
        <v>0</v>
      </c>
      <c r="AO89" s="259">
        <f t="shared" si="71"/>
        <v>0</v>
      </c>
      <c r="AP89" s="259">
        <f t="shared" si="71"/>
        <v>0</v>
      </c>
      <c r="AQ89" s="257">
        <f t="shared" si="71"/>
        <v>0</v>
      </c>
      <c r="AR89" s="261"/>
      <c r="AS89" s="261"/>
    </row>
    <row r="90" spans="1:45" s="203" customFormat="1" ht="14.25" x14ac:dyDescent="0.25">
      <c r="A90" s="436"/>
      <c r="B90" s="425"/>
      <c r="C90" s="425">
        <v>68311</v>
      </c>
      <c r="D90" s="568" t="s">
        <v>166</v>
      </c>
      <c r="E90" s="568"/>
      <c r="F90" s="568"/>
      <c r="G90" s="569"/>
      <c r="H90" s="426">
        <f t="shared" si="54"/>
        <v>0</v>
      </c>
      <c r="I90" s="55"/>
      <c r="J90" s="338"/>
      <c r="K90" s="490"/>
      <c r="L90" s="489"/>
      <c r="M90" s="355"/>
      <c r="N90" s="56"/>
      <c r="O90" s="56"/>
      <c r="P90" s="56"/>
      <c r="Q90" s="56"/>
      <c r="R90" s="56"/>
      <c r="S90" s="57"/>
      <c r="T90" s="426">
        <f t="shared" si="55"/>
        <v>0</v>
      </c>
      <c r="U90" s="55"/>
      <c r="V90" s="338"/>
      <c r="W90" s="490"/>
      <c r="X90" s="489"/>
      <c r="Y90" s="355"/>
      <c r="Z90" s="56"/>
      <c r="AA90" s="56"/>
      <c r="AB90" s="56"/>
      <c r="AC90" s="56"/>
      <c r="AD90" s="56"/>
      <c r="AE90" s="57"/>
      <c r="AF90" s="426">
        <f t="shared" si="56"/>
        <v>0</v>
      </c>
      <c r="AG90" s="55"/>
      <c r="AH90" s="338"/>
      <c r="AI90" s="490"/>
      <c r="AJ90" s="489"/>
      <c r="AK90" s="355"/>
      <c r="AL90" s="56"/>
      <c r="AM90" s="56"/>
      <c r="AN90" s="56"/>
      <c r="AO90" s="56"/>
      <c r="AP90" s="56"/>
      <c r="AQ90" s="57"/>
      <c r="AR90" s="427"/>
      <c r="AS90" s="427"/>
    </row>
    <row r="91" spans="1:45" s="198" customFormat="1" ht="27.75" customHeight="1" x14ac:dyDescent="0.25">
      <c r="A91" s="476">
        <v>7</v>
      </c>
      <c r="B91" s="216"/>
      <c r="C91" s="397"/>
      <c r="D91" s="529" t="s">
        <v>96</v>
      </c>
      <c r="E91" s="529"/>
      <c r="F91" s="529"/>
      <c r="G91" s="530"/>
      <c r="H91" s="255">
        <f t="shared" si="54"/>
        <v>0</v>
      </c>
      <c r="I91" s="347">
        <f>I92</f>
        <v>0</v>
      </c>
      <c r="J91" s="288">
        <f t="shared" ref="J91:S91" si="72">J92</f>
        <v>0</v>
      </c>
      <c r="K91" s="257">
        <f t="shared" si="72"/>
        <v>0</v>
      </c>
      <c r="L91" s="332">
        <f t="shared" si="72"/>
        <v>0</v>
      </c>
      <c r="M91" s="258">
        <f t="shared" si="72"/>
        <v>0</v>
      </c>
      <c r="N91" s="259">
        <f t="shared" si="72"/>
        <v>0</v>
      </c>
      <c r="O91" s="259">
        <f t="shared" si="72"/>
        <v>0</v>
      </c>
      <c r="P91" s="259">
        <f t="shared" si="72"/>
        <v>0</v>
      </c>
      <c r="Q91" s="259">
        <f t="shared" si="72"/>
        <v>0</v>
      </c>
      <c r="R91" s="259">
        <f t="shared" si="72"/>
        <v>0</v>
      </c>
      <c r="S91" s="257">
        <f t="shared" si="72"/>
        <v>0</v>
      </c>
      <c r="T91" s="255">
        <f t="shared" si="55"/>
        <v>0</v>
      </c>
      <c r="U91" s="347">
        <f>U92</f>
        <v>0</v>
      </c>
      <c r="V91" s="288">
        <f t="shared" ref="V91:AE91" si="73">V92</f>
        <v>0</v>
      </c>
      <c r="W91" s="257">
        <f t="shared" si="73"/>
        <v>0</v>
      </c>
      <c r="X91" s="332">
        <f t="shared" si="73"/>
        <v>0</v>
      </c>
      <c r="Y91" s="258">
        <f t="shared" si="73"/>
        <v>0</v>
      </c>
      <c r="Z91" s="259">
        <f t="shared" si="73"/>
        <v>0</v>
      </c>
      <c r="AA91" s="259">
        <f t="shared" si="73"/>
        <v>0</v>
      </c>
      <c r="AB91" s="259">
        <f t="shared" si="73"/>
        <v>0</v>
      </c>
      <c r="AC91" s="259">
        <f t="shared" si="73"/>
        <v>0</v>
      </c>
      <c r="AD91" s="259">
        <f t="shared" si="73"/>
        <v>0</v>
      </c>
      <c r="AE91" s="257">
        <f t="shared" si="73"/>
        <v>0</v>
      </c>
      <c r="AF91" s="255">
        <f t="shared" si="56"/>
        <v>0</v>
      </c>
      <c r="AG91" s="347">
        <f>AG92</f>
        <v>0</v>
      </c>
      <c r="AH91" s="288">
        <f t="shared" ref="AH91:AQ91" si="74">AH92</f>
        <v>0</v>
      </c>
      <c r="AI91" s="257">
        <f t="shared" si="74"/>
        <v>0</v>
      </c>
      <c r="AJ91" s="332">
        <f t="shared" si="74"/>
        <v>0</v>
      </c>
      <c r="AK91" s="258">
        <f t="shared" si="74"/>
        <v>0</v>
      </c>
      <c r="AL91" s="259">
        <f t="shared" si="74"/>
        <v>0</v>
      </c>
      <c r="AM91" s="259">
        <f t="shared" si="74"/>
        <v>0</v>
      </c>
      <c r="AN91" s="259">
        <f t="shared" si="74"/>
        <v>0</v>
      </c>
      <c r="AO91" s="259">
        <f t="shared" si="74"/>
        <v>0</v>
      </c>
      <c r="AP91" s="259">
        <f t="shared" si="74"/>
        <v>0</v>
      </c>
      <c r="AQ91" s="257">
        <f t="shared" si="74"/>
        <v>0</v>
      </c>
      <c r="AR91" s="261"/>
      <c r="AS91" s="261"/>
    </row>
    <row r="92" spans="1:45" s="196" customFormat="1" ht="24.75" customHeight="1" x14ac:dyDescent="0.25">
      <c r="A92" s="527">
        <v>72</v>
      </c>
      <c r="B92" s="528"/>
      <c r="C92" s="477"/>
      <c r="D92" s="529" t="s">
        <v>163</v>
      </c>
      <c r="E92" s="529"/>
      <c r="F92" s="529"/>
      <c r="G92" s="529"/>
      <c r="H92" s="255">
        <f t="shared" si="54"/>
        <v>0</v>
      </c>
      <c r="I92" s="347">
        <f>I93+I95+I99</f>
        <v>0</v>
      </c>
      <c r="J92" s="288">
        <f t="shared" ref="J92:S92" si="75">J93+J95+J99</f>
        <v>0</v>
      </c>
      <c r="K92" s="257">
        <f t="shared" si="75"/>
        <v>0</v>
      </c>
      <c r="L92" s="332">
        <f t="shared" si="75"/>
        <v>0</v>
      </c>
      <c r="M92" s="258">
        <f t="shared" si="75"/>
        <v>0</v>
      </c>
      <c r="N92" s="259">
        <f t="shared" si="75"/>
        <v>0</v>
      </c>
      <c r="O92" s="259">
        <f t="shared" si="75"/>
        <v>0</v>
      </c>
      <c r="P92" s="259">
        <f t="shared" si="75"/>
        <v>0</v>
      </c>
      <c r="Q92" s="259">
        <f t="shared" si="75"/>
        <v>0</v>
      </c>
      <c r="R92" s="259">
        <f t="shared" si="75"/>
        <v>0</v>
      </c>
      <c r="S92" s="260">
        <f t="shared" si="75"/>
        <v>0</v>
      </c>
      <c r="T92" s="255">
        <f t="shared" si="55"/>
        <v>0</v>
      </c>
      <c r="U92" s="347">
        <f>U93+U95+U99</f>
        <v>0</v>
      </c>
      <c r="V92" s="288">
        <f t="shared" ref="V92:AE92" si="76">V93+V95+V99</f>
        <v>0</v>
      </c>
      <c r="W92" s="257">
        <f t="shared" si="76"/>
        <v>0</v>
      </c>
      <c r="X92" s="332">
        <f t="shared" si="76"/>
        <v>0</v>
      </c>
      <c r="Y92" s="258">
        <f t="shared" si="76"/>
        <v>0</v>
      </c>
      <c r="Z92" s="259">
        <f t="shared" si="76"/>
        <v>0</v>
      </c>
      <c r="AA92" s="259">
        <f t="shared" si="76"/>
        <v>0</v>
      </c>
      <c r="AB92" s="259">
        <f t="shared" si="76"/>
        <v>0</v>
      </c>
      <c r="AC92" s="259">
        <f t="shared" si="76"/>
        <v>0</v>
      </c>
      <c r="AD92" s="259">
        <f t="shared" si="76"/>
        <v>0</v>
      </c>
      <c r="AE92" s="260">
        <f t="shared" si="76"/>
        <v>0</v>
      </c>
      <c r="AF92" s="255">
        <f t="shared" si="56"/>
        <v>0</v>
      </c>
      <c r="AG92" s="347">
        <f>AG93+AG95+AG99</f>
        <v>0</v>
      </c>
      <c r="AH92" s="288">
        <f t="shared" ref="AH92:AQ92" si="77">AH93+AH95+AH99</f>
        <v>0</v>
      </c>
      <c r="AI92" s="257">
        <f t="shared" si="77"/>
        <v>0</v>
      </c>
      <c r="AJ92" s="332">
        <f t="shared" si="77"/>
        <v>0</v>
      </c>
      <c r="AK92" s="258">
        <f t="shared" si="77"/>
        <v>0</v>
      </c>
      <c r="AL92" s="259">
        <f t="shared" si="77"/>
        <v>0</v>
      </c>
      <c r="AM92" s="259">
        <f t="shared" si="77"/>
        <v>0</v>
      </c>
      <c r="AN92" s="259">
        <f t="shared" si="77"/>
        <v>0</v>
      </c>
      <c r="AO92" s="259">
        <f t="shared" si="77"/>
        <v>0</v>
      </c>
      <c r="AP92" s="259">
        <f t="shared" si="77"/>
        <v>0</v>
      </c>
      <c r="AQ92" s="260">
        <f t="shared" si="77"/>
        <v>0</v>
      </c>
      <c r="AR92" s="261"/>
      <c r="AS92" s="261"/>
    </row>
    <row r="93" spans="1:45" s="196" customFormat="1" ht="15" x14ac:dyDescent="0.25">
      <c r="A93" s="527">
        <v>721</v>
      </c>
      <c r="B93" s="574"/>
      <c r="C93" s="574"/>
      <c r="D93" s="529" t="s">
        <v>95</v>
      </c>
      <c r="E93" s="529"/>
      <c r="F93" s="529"/>
      <c r="G93" s="529"/>
      <c r="H93" s="255">
        <f t="shared" si="54"/>
        <v>0</v>
      </c>
      <c r="I93" s="347">
        <f>I94</f>
        <v>0</v>
      </c>
      <c r="J93" s="288">
        <f t="shared" ref="J93:S93" si="78">J94</f>
        <v>0</v>
      </c>
      <c r="K93" s="257">
        <f t="shared" si="78"/>
        <v>0</v>
      </c>
      <c r="L93" s="332">
        <f t="shared" si="78"/>
        <v>0</v>
      </c>
      <c r="M93" s="258">
        <f t="shared" si="78"/>
        <v>0</v>
      </c>
      <c r="N93" s="259">
        <f t="shared" si="78"/>
        <v>0</v>
      </c>
      <c r="O93" s="259">
        <f t="shared" si="78"/>
        <v>0</v>
      </c>
      <c r="P93" s="259">
        <f t="shared" si="78"/>
        <v>0</v>
      </c>
      <c r="Q93" s="259">
        <f t="shared" si="78"/>
        <v>0</v>
      </c>
      <c r="R93" s="259">
        <f t="shared" si="78"/>
        <v>0</v>
      </c>
      <c r="S93" s="260">
        <f t="shared" si="78"/>
        <v>0</v>
      </c>
      <c r="T93" s="255">
        <f t="shared" si="55"/>
        <v>0</v>
      </c>
      <c r="U93" s="347">
        <f>U94</f>
        <v>0</v>
      </c>
      <c r="V93" s="288">
        <f t="shared" ref="V93:AE93" si="79">V94</f>
        <v>0</v>
      </c>
      <c r="W93" s="257">
        <f t="shared" si="79"/>
        <v>0</v>
      </c>
      <c r="X93" s="332">
        <f t="shared" si="79"/>
        <v>0</v>
      </c>
      <c r="Y93" s="258">
        <f t="shared" si="79"/>
        <v>0</v>
      </c>
      <c r="Z93" s="259">
        <f t="shared" si="79"/>
        <v>0</v>
      </c>
      <c r="AA93" s="259">
        <f t="shared" si="79"/>
        <v>0</v>
      </c>
      <c r="AB93" s="259">
        <f t="shared" si="79"/>
        <v>0</v>
      </c>
      <c r="AC93" s="259">
        <f t="shared" si="79"/>
        <v>0</v>
      </c>
      <c r="AD93" s="259">
        <f t="shared" si="79"/>
        <v>0</v>
      </c>
      <c r="AE93" s="260">
        <f t="shared" si="79"/>
        <v>0</v>
      </c>
      <c r="AF93" s="255">
        <f t="shared" si="56"/>
        <v>0</v>
      </c>
      <c r="AG93" s="347">
        <f>AG94</f>
        <v>0</v>
      </c>
      <c r="AH93" s="288">
        <f t="shared" ref="AH93:AQ93" si="80">AH94</f>
        <v>0</v>
      </c>
      <c r="AI93" s="257">
        <f t="shared" si="80"/>
        <v>0</v>
      </c>
      <c r="AJ93" s="332">
        <f t="shared" si="80"/>
        <v>0</v>
      </c>
      <c r="AK93" s="258">
        <f t="shared" si="80"/>
        <v>0</v>
      </c>
      <c r="AL93" s="259">
        <f t="shared" si="80"/>
        <v>0</v>
      </c>
      <c r="AM93" s="259">
        <f t="shared" si="80"/>
        <v>0</v>
      </c>
      <c r="AN93" s="259">
        <f t="shared" si="80"/>
        <v>0</v>
      </c>
      <c r="AO93" s="259">
        <f t="shared" si="80"/>
        <v>0</v>
      </c>
      <c r="AP93" s="259">
        <f t="shared" si="80"/>
        <v>0</v>
      </c>
      <c r="AQ93" s="260">
        <f t="shared" si="80"/>
        <v>0</v>
      </c>
      <c r="AR93" s="261"/>
      <c r="AS93" s="261"/>
    </row>
    <row r="94" spans="1:45" s="203" customFormat="1" ht="14.25" x14ac:dyDescent="0.25">
      <c r="A94" s="436"/>
      <c r="B94" s="425"/>
      <c r="C94" s="425" t="s">
        <v>248</v>
      </c>
      <c r="D94" s="568" t="s">
        <v>249</v>
      </c>
      <c r="E94" s="568"/>
      <c r="F94" s="568"/>
      <c r="G94" s="569"/>
      <c r="H94" s="426">
        <f t="shared" si="54"/>
        <v>0</v>
      </c>
      <c r="I94" s="55"/>
      <c r="J94" s="338"/>
      <c r="K94" s="490"/>
      <c r="L94" s="489"/>
      <c r="M94" s="317"/>
      <c r="N94" s="56"/>
      <c r="O94" s="56"/>
      <c r="P94" s="56"/>
      <c r="Q94" s="56"/>
      <c r="R94" s="356"/>
      <c r="S94" s="57"/>
      <c r="T94" s="426">
        <f t="shared" si="55"/>
        <v>0</v>
      </c>
      <c r="U94" s="55"/>
      <c r="V94" s="338"/>
      <c r="W94" s="490"/>
      <c r="X94" s="489"/>
      <c r="Y94" s="317"/>
      <c r="Z94" s="56"/>
      <c r="AA94" s="56"/>
      <c r="AB94" s="56"/>
      <c r="AC94" s="56"/>
      <c r="AD94" s="356"/>
      <c r="AE94" s="57"/>
      <c r="AF94" s="426">
        <f t="shared" si="56"/>
        <v>0</v>
      </c>
      <c r="AG94" s="55"/>
      <c r="AH94" s="338"/>
      <c r="AI94" s="490"/>
      <c r="AJ94" s="489"/>
      <c r="AK94" s="317"/>
      <c r="AL94" s="56"/>
      <c r="AM94" s="56"/>
      <c r="AN94" s="56"/>
      <c r="AO94" s="56"/>
      <c r="AP94" s="356"/>
      <c r="AQ94" s="57"/>
      <c r="AR94" s="427"/>
      <c r="AS94" s="427"/>
    </row>
    <row r="95" spans="1:45" s="196" customFormat="1" ht="18" customHeight="1" x14ac:dyDescent="0.25">
      <c r="A95" s="527">
        <v>722</v>
      </c>
      <c r="B95" s="574"/>
      <c r="C95" s="574"/>
      <c r="D95" s="529" t="s">
        <v>250</v>
      </c>
      <c r="E95" s="529"/>
      <c r="F95" s="529"/>
      <c r="G95" s="529"/>
      <c r="H95" s="255">
        <f t="shared" si="54"/>
        <v>0</v>
      </c>
      <c r="I95" s="347">
        <f>SUM(I96:I98)</f>
        <v>0</v>
      </c>
      <c r="J95" s="288">
        <f t="shared" ref="J95:S95" si="81">SUM(J96:J98)</f>
        <v>0</v>
      </c>
      <c r="K95" s="257">
        <f t="shared" si="81"/>
        <v>0</v>
      </c>
      <c r="L95" s="332">
        <f t="shared" si="81"/>
        <v>0</v>
      </c>
      <c r="M95" s="258">
        <f t="shared" si="81"/>
        <v>0</v>
      </c>
      <c r="N95" s="259">
        <f t="shared" si="81"/>
        <v>0</v>
      </c>
      <c r="O95" s="259">
        <f t="shared" si="81"/>
        <v>0</v>
      </c>
      <c r="P95" s="259">
        <f t="shared" si="81"/>
        <v>0</v>
      </c>
      <c r="Q95" s="259">
        <f t="shared" si="81"/>
        <v>0</v>
      </c>
      <c r="R95" s="259">
        <f t="shared" si="81"/>
        <v>0</v>
      </c>
      <c r="S95" s="257">
        <f t="shared" si="81"/>
        <v>0</v>
      </c>
      <c r="T95" s="255">
        <f t="shared" si="55"/>
        <v>0</v>
      </c>
      <c r="U95" s="347">
        <f>SUM(U96:U98)</f>
        <v>0</v>
      </c>
      <c r="V95" s="288">
        <f t="shared" ref="V95:AE95" si="82">SUM(V96:V98)</f>
        <v>0</v>
      </c>
      <c r="W95" s="257">
        <f t="shared" si="82"/>
        <v>0</v>
      </c>
      <c r="X95" s="332">
        <f t="shared" si="82"/>
        <v>0</v>
      </c>
      <c r="Y95" s="258">
        <f t="shared" si="82"/>
        <v>0</v>
      </c>
      <c r="Z95" s="259">
        <f t="shared" si="82"/>
        <v>0</v>
      </c>
      <c r="AA95" s="259">
        <f t="shared" si="82"/>
        <v>0</v>
      </c>
      <c r="AB95" s="259">
        <f t="shared" si="82"/>
        <v>0</v>
      </c>
      <c r="AC95" s="259">
        <f t="shared" si="82"/>
        <v>0</v>
      </c>
      <c r="AD95" s="259">
        <f t="shared" si="82"/>
        <v>0</v>
      </c>
      <c r="AE95" s="257">
        <f t="shared" si="82"/>
        <v>0</v>
      </c>
      <c r="AF95" s="255">
        <f t="shared" si="56"/>
        <v>0</v>
      </c>
      <c r="AG95" s="347">
        <f>SUM(AG96:AG98)</f>
        <v>0</v>
      </c>
      <c r="AH95" s="288">
        <f t="shared" ref="AH95:AQ95" si="83">SUM(AH96:AH98)</f>
        <v>0</v>
      </c>
      <c r="AI95" s="257">
        <f t="shared" si="83"/>
        <v>0</v>
      </c>
      <c r="AJ95" s="332">
        <f t="shared" si="83"/>
        <v>0</v>
      </c>
      <c r="AK95" s="258">
        <f t="shared" si="83"/>
        <v>0</v>
      </c>
      <c r="AL95" s="259">
        <f t="shared" si="83"/>
        <v>0</v>
      </c>
      <c r="AM95" s="259">
        <f t="shared" si="83"/>
        <v>0</v>
      </c>
      <c r="AN95" s="259">
        <f t="shared" si="83"/>
        <v>0</v>
      </c>
      <c r="AO95" s="259">
        <f t="shared" si="83"/>
        <v>0</v>
      </c>
      <c r="AP95" s="259">
        <f t="shared" si="83"/>
        <v>0</v>
      </c>
      <c r="AQ95" s="257">
        <f t="shared" si="83"/>
        <v>0</v>
      </c>
      <c r="AR95" s="261"/>
      <c r="AS95" s="261"/>
    </row>
    <row r="96" spans="1:45" s="203" customFormat="1" ht="14.25" x14ac:dyDescent="0.25">
      <c r="A96" s="436"/>
      <c r="B96" s="425"/>
      <c r="C96" s="425" t="s">
        <v>251</v>
      </c>
      <c r="D96" s="568" t="s">
        <v>252</v>
      </c>
      <c r="E96" s="568"/>
      <c r="F96" s="568"/>
      <c r="G96" s="569"/>
      <c r="H96" s="426">
        <f t="shared" si="54"/>
        <v>0</v>
      </c>
      <c r="I96" s="55"/>
      <c r="J96" s="338"/>
      <c r="K96" s="490"/>
      <c r="L96" s="489"/>
      <c r="M96" s="317"/>
      <c r="N96" s="56"/>
      <c r="O96" s="56"/>
      <c r="P96" s="56"/>
      <c r="Q96" s="56"/>
      <c r="R96" s="356"/>
      <c r="S96" s="57"/>
      <c r="T96" s="426">
        <f t="shared" si="55"/>
        <v>0</v>
      </c>
      <c r="U96" s="55"/>
      <c r="V96" s="338"/>
      <c r="W96" s="490"/>
      <c r="X96" s="489"/>
      <c r="Y96" s="317"/>
      <c r="Z96" s="56"/>
      <c r="AA96" s="56"/>
      <c r="AB96" s="56"/>
      <c r="AC96" s="56"/>
      <c r="AD96" s="356"/>
      <c r="AE96" s="57"/>
      <c r="AF96" s="426">
        <f t="shared" si="56"/>
        <v>0</v>
      </c>
      <c r="AG96" s="55"/>
      <c r="AH96" s="338"/>
      <c r="AI96" s="490"/>
      <c r="AJ96" s="489"/>
      <c r="AK96" s="317"/>
      <c r="AL96" s="56"/>
      <c r="AM96" s="56"/>
      <c r="AN96" s="56"/>
      <c r="AO96" s="56"/>
      <c r="AP96" s="356"/>
      <c r="AQ96" s="57"/>
      <c r="AR96" s="427"/>
      <c r="AS96" s="427"/>
    </row>
    <row r="97" spans="1:45" s="203" customFormat="1" ht="14.25" x14ac:dyDescent="0.25">
      <c r="A97" s="436"/>
      <c r="B97" s="425"/>
      <c r="C97" s="425" t="s">
        <v>253</v>
      </c>
      <c r="D97" s="568" t="s">
        <v>254</v>
      </c>
      <c r="E97" s="568"/>
      <c r="F97" s="568"/>
      <c r="G97" s="569"/>
      <c r="H97" s="426">
        <f t="shared" si="54"/>
        <v>0</v>
      </c>
      <c r="I97" s="55"/>
      <c r="J97" s="338"/>
      <c r="K97" s="490"/>
      <c r="L97" s="489"/>
      <c r="M97" s="317"/>
      <c r="N97" s="56"/>
      <c r="O97" s="56"/>
      <c r="P97" s="56"/>
      <c r="Q97" s="56"/>
      <c r="R97" s="356"/>
      <c r="S97" s="57"/>
      <c r="T97" s="426">
        <f t="shared" si="55"/>
        <v>0</v>
      </c>
      <c r="U97" s="55"/>
      <c r="V97" s="338"/>
      <c r="W97" s="490"/>
      <c r="X97" s="489"/>
      <c r="Y97" s="317"/>
      <c r="Z97" s="56"/>
      <c r="AA97" s="56"/>
      <c r="AB97" s="56"/>
      <c r="AC97" s="56"/>
      <c r="AD97" s="356"/>
      <c r="AE97" s="57"/>
      <c r="AF97" s="426">
        <f t="shared" si="56"/>
        <v>0</v>
      </c>
      <c r="AG97" s="55"/>
      <c r="AH97" s="338"/>
      <c r="AI97" s="490"/>
      <c r="AJ97" s="489"/>
      <c r="AK97" s="317"/>
      <c r="AL97" s="56"/>
      <c r="AM97" s="56"/>
      <c r="AN97" s="56"/>
      <c r="AO97" s="56"/>
      <c r="AP97" s="356"/>
      <c r="AQ97" s="57"/>
      <c r="AR97" s="427"/>
      <c r="AS97" s="427"/>
    </row>
    <row r="98" spans="1:45" s="203" customFormat="1" ht="14.25" x14ac:dyDescent="0.25">
      <c r="A98" s="436"/>
      <c r="B98" s="425"/>
      <c r="C98" s="425" t="s">
        <v>255</v>
      </c>
      <c r="D98" s="568" t="s">
        <v>256</v>
      </c>
      <c r="E98" s="568"/>
      <c r="F98" s="568"/>
      <c r="G98" s="569"/>
      <c r="H98" s="426">
        <f t="shared" si="54"/>
        <v>0</v>
      </c>
      <c r="I98" s="55"/>
      <c r="J98" s="338"/>
      <c r="K98" s="490"/>
      <c r="L98" s="489"/>
      <c r="M98" s="317"/>
      <c r="N98" s="56"/>
      <c r="O98" s="56"/>
      <c r="P98" s="56"/>
      <c r="Q98" s="56"/>
      <c r="R98" s="356"/>
      <c r="S98" s="57"/>
      <c r="T98" s="426">
        <f t="shared" si="55"/>
        <v>0</v>
      </c>
      <c r="U98" s="55"/>
      <c r="V98" s="338"/>
      <c r="W98" s="490"/>
      <c r="X98" s="489"/>
      <c r="Y98" s="317"/>
      <c r="Z98" s="56"/>
      <c r="AA98" s="56"/>
      <c r="AB98" s="56"/>
      <c r="AC98" s="56"/>
      <c r="AD98" s="356"/>
      <c r="AE98" s="57"/>
      <c r="AF98" s="426">
        <f t="shared" si="56"/>
        <v>0</v>
      </c>
      <c r="AG98" s="55"/>
      <c r="AH98" s="338"/>
      <c r="AI98" s="490"/>
      <c r="AJ98" s="489"/>
      <c r="AK98" s="317"/>
      <c r="AL98" s="56"/>
      <c r="AM98" s="56"/>
      <c r="AN98" s="56"/>
      <c r="AO98" s="56"/>
      <c r="AP98" s="356"/>
      <c r="AQ98" s="57"/>
      <c r="AR98" s="427"/>
      <c r="AS98" s="427"/>
    </row>
    <row r="99" spans="1:45" s="196" customFormat="1" ht="18" customHeight="1" x14ac:dyDescent="0.25">
      <c r="A99" s="527">
        <v>723</v>
      </c>
      <c r="B99" s="574"/>
      <c r="C99" s="574"/>
      <c r="D99" s="529" t="s">
        <v>164</v>
      </c>
      <c r="E99" s="529"/>
      <c r="F99" s="529"/>
      <c r="G99" s="529"/>
      <c r="H99" s="255">
        <f t="shared" si="54"/>
        <v>0</v>
      </c>
      <c r="I99" s="347">
        <f>SUM(I100:I101)</f>
        <v>0</v>
      </c>
      <c r="J99" s="288">
        <f t="shared" ref="J99:S99" si="84">SUM(J100:J101)</f>
        <v>0</v>
      </c>
      <c r="K99" s="257">
        <f t="shared" si="84"/>
        <v>0</v>
      </c>
      <c r="L99" s="332">
        <f t="shared" si="84"/>
        <v>0</v>
      </c>
      <c r="M99" s="258">
        <f t="shared" si="84"/>
        <v>0</v>
      </c>
      <c r="N99" s="259">
        <f t="shared" si="84"/>
        <v>0</v>
      </c>
      <c r="O99" s="259">
        <f t="shared" si="84"/>
        <v>0</v>
      </c>
      <c r="P99" s="259">
        <f t="shared" si="84"/>
        <v>0</v>
      </c>
      <c r="Q99" s="259">
        <f t="shared" si="84"/>
        <v>0</v>
      </c>
      <c r="R99" s="259">
        <f t="shared" si="84"/>
        <v>0</v>
      </c>
      <c r="S99" s="257">
        <f t="shared" si="84"/>
        <v>0</v>
      </c>
      <c r="T99" s="255">
        <f t="shared" si="55"/>
        <v>0</v>
      </c>
      <c r="U99" s="347">
        <f>SUM(U100:U101)</f>
        <v>0</v>
      </c>
      <c r="V99" s="288">
        <f t="shared" ref="V99:AE99" si="85">SUM(V100:V101)</f>
        <v>0</v>
      </c>
      <c r="W99" s="257">
        <f t="shared" si="85"/>
        <v>0</v>
      </c>
      <c r="X99" s="332">
        <f t="shared" si="85"/>
        <v>0</v>
      </c>
      <c r="Y99" s="258">
        <f t="shared" si="85"/>
        <v>0</v>
      </c>
      <c r="Z99" s="259">
        <f t="shared" si="85"/>
        <v>0</v>
      </c>
      <c r="AA99" s="259">
        <f t="shared" si="85"/>
        <v>0</v>
      </c>
      <c r="AB99" s="259">
        <f t="shared" si="85"/>
        <v>0</v>
      </c>
      <c r="AC99" s="259">
        <f t="shared" si="85"/>
        <v>0</v>
      </c>
      <c r="AD99" s="259">
        <f t="shared" si="85"/>
        <v>0</v>
      </c>
      <c r="AE99" s="257">
        <f t="shared" si="85"/>
        <v>0</v>
      </c>
      <c r="AF99" s="255">
        <f t="shared" si="56"/>
        <v>0</v>
      </c>
      <c r="AG99" s="347">
        <f>SUM(AG100:AG101)</f>
        <v>0</v>
      </c>
      <c r="AH99" s="288">
        <f t="shared" ref="AH99:AQ99" si="86">SUM(AH100:AH101)</f>
        <v>0</v>
      </c>
      <c r="AI99" s="257">
        <f t="shared" si="86"/>
        <v>0</v>
      </c>
      <c r="AJ99" s="332">
        <f t="shared" si="86"/>
        <v>0</v>
      </c>
      <c r="AK99" s="258">
        <f t="shared" si="86"/>
        <v>0</v>
      </c>
      <c r="AL99" s="259">
        <f t="shared" si="86"/>
        <v>0</v>
      </c>
      <c r="AM99" s="259">
        <f t="shared" si="86"/>
        <v>0</v>
      </c>
      <c r="AN99" s="259">
        <f t="shared" si="86"/>
        <v>0</v>
      </c>
      <c r="AO99" s="259">
        <f t="shared" si="86"/>
        <v>0</v>
      </c>
      <c r="AP99" s="259">
        <f t="shared" si="86"/>
        <v>0</v>
      </c>
      <c r="AQ99" s="257">
        <f t="shared" si="86"/>
        <v>0</v>
      </c>
      <c r="AR99" s="261"/>
      <c r="AS99" s="261"/>
    </row>
    <row r="100" spans="1:45" s="203" customFormat="1" ht="13.9" customHeight="1" x14ac:dyDescent="0.25">
      <c r="A100" s="436"/>
      <c r="B100" s="425"/>
      <c r="C100" s="425" t="s">
        <v>257</v>
      </c>
      <c r="D100" s="568" t="s">
        <v>258</v>
      </c>
      <c r="E100" s="568"/>
      <c r="F100" s="568"/>
      <c r="G100" s="569"/>
      <c r="H100" s="426">
        <f t="shared" si="54"/>
        <v>0</v>
      </c>
      <c r="I100" s="55"/>
      <c r="J100" s="338"/>
      <c r="K100" s="490"/>
      <c r="L100" s="489"/>
      <c r="M100" s="317"/>
      <c r="N100" s="56"/>
      <c r="O100" s="56"/>
      <c r="P100" s="56"/>
      <c r="Q100" s="56"/>
      <c r="R100" s="356"/>
      <c r="S100" s="57"/>
      <c r="T100" s="426">
        <f t="shared" si="55"/>
        <v>0</v>
      </c>
      <c r="U100" s="55"/>
      <c r="V100" s="338"/>
      <c r="W100" s="490"/>
      <c r="X100" s="489"/>
      <c r="Y100" s="317"/>
      <c r="Z100" s="56"/>
      <c r="AA100" s="56"/>
      <c r="AB100" s="56"/>
      <c r="AC100" s="56"/>
      <c r="AD100" s="356"/>
      <c r="AE100" s="57"/>
      <c r="AF100" s="426">
        <f t="shared" si="56"/>
        <v>0</v>
      </c>
      <c r="AG100" s="55"/>
      <c r="AH100" s="338"/>
      <c r="AI100" s="490"/>
      <c r="AJ100" s="489"/>
      <c r="AK100" s="317"/>
      <c r="AL100" s="56"/>
      <c r="AM100" s="56"/>
      <c r="AN100" s="56"/>
      <c r="AO100" s="56"/>
      <c r="AP100" s="356"/>
      <c r="AQ100" s="57"/>
      <c r="AR100" s="427"/>
      <c r="AS100" s="427"/>
    </row>
    <row r="101" spans="1:45" s="203" customFormat="1" ht="13.9" customHeight="1" x14ac:dyDescent="0.25">
      <c r="A101" s="436"/>
      <c r="B101" s="425"/>
      <c r="C101" s="425" t="s">
        <v>259</v>
      </c>
      <c r="D101" s="568" t="s">
        <v>260</v>
      </c>
      <c r="E101" s="568"/>
      <c r="F101" s="568"/>
      <c r="G101" s="569"/>
      <c r="H101" s="426">
        <f t="shared" si="54"/>
        <v>0</v>
      </c>
      <c r="I101" s="55"/>
      <c r="J101" s="338"/>
      <c r="K101" s="490"/>
      <c r="L101" s="489"/>
      <c r="M101" s="317"/>
      <c r="N101" s="56"/>
      <c r="O101" s="56"/>
      <c r="P101" s="56"/>
      <c r="Q101" s="56"/>
      <c r="R101" s="356"/>
      <c r="S101" s="57"/>
      <c r="T101" s="426">
        <f t="shared" si="55"/>
        <v>0</v>
      </c>
      <c r="U101" s="55"/>
      <c r="V101" s="338"/>
      <c r="W101" s="490"/>
      <c r="X101" s="489"/>
      <c r="Y101" s="317"/>
      <c r="Z101" s="56"/>
      <c r="AA101" s="56"/>
      <c r="AB101" s="56"/>
      <c r="AC101" s="56"/>
      <c r="AD101" s="356"/>
      <c r="AE101" s="57"/>
      <c r="AF101" s="426">
        <f t="shared" si="56"/>
        <v>0</v>
      </c>
      <c r="AG101" s="55"/>
      <c r="AH101" s="338"/>
      <c r="AI101" s="490"/>
      <c r="AJ101" s="489"/>
      <c r="AK101" s="317"/>
      <c r="AL101" s="56"/>
      <c r="AM101" s="56"/>
      <c r="AN101" s="56"/>
      <c r="AO101" s="56"/>
      <c r="AP101" s="356"/>
      <c r="AQ101" s="57"/>
      <c r="AR101" s="427"/>
      <c r="AS101" s="427"/>
    </row>
    <row r="102" spans="1:45" s="62" customFormat="1" ht="20.45" customHeight="1" x14ac:dyDescent="0.25">
      <c r="A102" s="471"/>
      <c r="B102" s="472"/>
      <c r="C102" s="472"/>
      <c r="D102" s="473"/>
      <c r="E102" s="473"/>
      <c r="F102" s="473"/>
      <c r="G102" s="473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31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31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31"/>
      <c r="AR102" s="261"/>
      <c r="AS102" s="261"/>
    </row>
    <row r="103" spans="1:45" s="195" customFormat="1" ht="22.9" customHeight="1" x14ac:dyDescent="0.25">
      <c r="A103" s="535" t="s">
        <v>75</v>
      </c>
      <c r="B103" s="536"/>
      <c r="C103" s="536"/>
      <c r="D103" s="536"/>
      <c r="E103" s="536"/>
      <c r="F103" s="536"/>
      <c r="G103" s="536"/>
      <c r="H103" s="399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6"/>
      <c r="T103" s="399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6"/>
      <c r="AF103" s="399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6"/>
      <c r="AR103" s="261"/>
      <c r="AS103" s="261"/>
    </row>
    <row r="104" spans="1:45" s="198" customFormat="1" ht="27.75" customHeight="1" x14ac:dyDescent="0.25">
      <c r="A104" s="476">
        <v>8</v>
      </c>
      <c r="B104" s="216"/>
      <c r="C104" s="397"/>
      <c r="D104" s="537" t="s">
        <v>71</v>
      </c>
      <c r="E104" s="537"/>
      <c r="F104" s="537"/>
      <c r="G104" s="538"/>
      <c r="H104" s="255">
        <f t="shared" ref="H104:H107" si="87">SUM(I104:S104)</f>
        <v>0</v>
      </c>
      <c r="I104" s="347">
        <f>I105</f>
        <v>0</v>
      </c>
      <c r="J104" s="288">
        <f t="shared" ref="J104:S106" si="88">J105</f>
        <v>0</v>
      </c>
      <c r="K104" s="257">
        <f t="shared" si="88"/>
        <v>0</v>
      </c>
      <c r="L104" s="400">
        <f t="shared" si="88"/>
        <v>0</v>
      </c>
      <c r="M104" s="258">
        <f t="shared" si="88"/>
        <v>0</v>
      </c>
      <c r="N104" s="259">
        <f t="shared" si="88"/>
        <v>0</v>
      </c>
      <c r="O104" s="259">
        <f t="shared" si="88"/>
        <v>0</v>
      </c>
      <c r="P104" s="259">
        <f t="shared" si="88"/>
        <v>0</v>
      </c>
      <c r="Q104" s="259">
        <f t="shared" si="88"/>
        <v>0</v>
      </c>
      <c r="R104" s="259">
        <f t="shared" si="88"/>
        <v>0</v>
      </c>
      <c r="S104" s="257">
        <f t="shared" si="88"/>
        <v>0</v>
      </c>
      <c r="T104" s="255">
        <f t="shared" ref="T104:T107" si="89">SUM(U104:AE104)</f>
        <v>0</v>
      </c>
      <c r="U104" s="347">
        <f>U105</f>
        <v>0</v>
      </c>
      <c r="V104" s="288">
        <f t="shared" ref="V104:AE106" si="90">V105</f>
        <v>0</v>
      </c>
      <c r="W104" s="257">
        <f t="shared" si="90"/>
        <v>0</v>
      </c>
      <c r="X104" s="400">
        <f t="shared" si="90"/>
        <v>0</v>
      </c>
      <c r="Y104" s="258">
        <f t="shared" si="90"/>
        <v>0</v>
      </c>
      <c r="Z104" s="259">
        <f t="shared" si="90"/>
        <v>0</v>
      </c>
      <c r="AA104" s="259">
        <f t="shared" si="90"/>
        <v>0</v>
      </c>
      <c r="AB104" s="259">
        <f t="shared" si="90"/>
        <v>0</v>
      </c>
      <c r="AC104" s="259">
        <f t="shared" si="90"/>
        <v>0</v>
      </c>
      <c r="AD104" s="259">
        <f t="shared" si="90"/>
        <v>0</v>
      </c>
      <c r="AE104" s="257">
        <f t="shared" si="90"/>
        <v>0</v>
      </c>
      <c r="AF104" s="255">
        <f t="shared" ref="AF104:AF107" si="91">SUM(AG104:AQ104)</f>
        <v>0</v>
      </c>
      <c r="AG104" s="347">
        <f>AG105</f>
        <v>0</v>
      </c>
      <c r="AH104" s="288">
        <f t="shared" ref="AH104:AQ106" si="92">AH105</f>
        <v>0</v>
      </c>
      <c r="AI104" s="257">
        <f t="shared" si="92"/>
        <v>0</v>
      </c>
      <c r="AJ104" s="400">
        <f t="shared" si="92"/>
        <v>0</v>
      </c>
      <c r="AK104" s="258">
        <f t="shared" si="92"/>
        <v>0</v>
      </c>
      <c r="AL104" s="259">
        <f t="shared" si="92"/>
        <v>0</v>
      </c>
      <c r="AM104" s="259">
        <f t="shared" si="92"/>
        <v>0</v>
      </c>
      <c r="AN104" s="259">
        <f t="shared" si="92"/>
        <v>0</v>
      </c>
      <c r="AO104" s="259">
        <f t="shared" si="92"/>
        <v>0</v>
      </c>
      <c r="AP104" s="259">
        <f t="shared" si="92"/>
        <v>0</v>
      </c>
      <c r="AQ104" s="257">
        <f t="shared" si="92"/>
        <v>0</v>
      </c>
      <c r="AR104" s="261"/>
      <c r="AS104" s="261"/>
    </row>
    <row r="105" spans="1:45" s="196" customFormat="1" ht="24.75" customHeight="1" x14ac:dyDescent="0.25">
      <c r="A105" s="527">
        <v>84</v>
      </c>
      <c r="B105" s="528"/>
      <c r="C105" s="401"/>
      <c r="D105" s="529" t="s">
        <v>67</v>
      </c>
      <c r="E105" s="529"/>
      <c r="F105" s="529"/>
      <c r="G105" s="530"/>
      <c r="H105" s="255">
        <f t="shared" si="87"/>
        <v>0</v>
      </c>
      <c r="I105" s="347">
        <f>I106</f>
        <v>0</v>
      </c>
      <c r="J105" s="288">
        <f t="shared" si="88"/>
        <v>0</v>
      </c>
      <c r="K105" s="257">
        <f t="shared" si="88"/>
        <v>0</v>
      </c>
      <c r="L105" s="332">
        <f t="shared" si="88"/>
        <v>0</v>
      </c>
      <c r="M105" s="258">
        <f t="shared" si="88"/>
        <v>0</v>
      </c>
      <c r="N105" s="259">
        <f t="shared" si="88"/>
        <v>0</v>
      </c>
      <c r="O105" s="259">
        <f t="shared" si="88"/>
        <v>0</v>
      </c>
      <c r="P105" s="259">
        <f t="shared" si="88"/>
        <v>0</v>
      </c>
      <c r="Q105" s="259">
        <f t="shared" si="88"/>
        <v>0</v>
      </c>
      <c r="R105" s="259">
        <f t="shared" si="88"/>
        <v>0</v>
      </c>
      <c r="S105" s="257">
        <f t="shared" si="88"/>
        <v>0</v>
      </c>
      <c r="T105" s="255">
        <f t="shared" si="89"/>
        <v>0</v>
      </c>
      <c r="U105" s="347">
        <f>U106</f>
        <v>0</v>
      </c>
      <c r="V105" s="288">
        <f t="shared" si="90"/>
        <v>0</v>
      </c>
      <c r="W105" s="257">
        <f t="shared" si="90"/>
        <v>0</v>
      </c>
      <c r="X105" s="332">
        <f t="shared" si="90"/>
        <v>0</v>
      </c>
      <c r="Y105" s="258">
        <f t="shared" si="90"/>
        <v>0</v>
      </c>
      <c r="Z105" s="259">
        <f t="shared" si="90"/>
        <v>0</v>
      </c>
      <c r="AA105" s="259">
        <f t="shared" si="90"/>
        <v>0</v>
      </c>
      <c r="AB105" s="259">
        <f t="shared" si="90"/>
        <v>0</v>
      </c>
      <c r="AC105" s="259">
        <f t="shared" si="90"/>
        <v>0</v>
      </c>
      <c r="AD105" s="259">
        <f t="shared" si="90"/>
        <v>0</v>
      </c>
      <c r="AE105" s="257">
        <f t="shared" si="90"/>
        <v>0</v>
      </c>
      <c r="AF105" s="255">
        <f t="shared" si="91"/>
        <v>0</v>
      </c>
      <c r="AG105" s="347">
        <f>AG106</f>
        <v>0</v>
      </c>
      <c r="AH105" s="288">
        <f t="shared" si="92"/>
        <v>0</v>
      </c>
      <c r="AI105" s="257">
        <f t="shared" si="92"/>
        <v>0</v>
      </c>
      <c r="AJ105" s="332">
        <f t="shared" si="92"/>
        <v>0</v>
      </c>
      <c r="AK105" s="258">
        <f t="shared" si="92"/>
        <v>0</v>
      </c>
      <c r="AL105" s="259">
        <f t="shared" si="92"/>
        <v>0</v>
      </c>
      <c r="AM105" s="259">
        <f t="shared" si="92"/>
        <v>0</v>
      </c>
      <c r="AN105" s="259">
        <f t="shared" si="92"/>
        <v>0</v>
      </c>
      <c r="AO105" s="259">
        <f t="shared" si="92"/>
        <v>0</v>
      </c>
      <c r="AP105" s="259">
        <f t="shared" si="92"/>
        <v>0</v>
      </c>
      <c r="AQ105" s="257">
        <f t="shared" si="92"/>
        <v>0</v>
      </c>
      <c r="AR105" s="261"/>
      <c r="AS105" s="261"/>
    </row>
    <row r="106" spans="1:45" s="196" customFormat="1" ht="37.15" customHeight="1" x14ac:dyDescent="0.25">
      <c r="A106" s="527">
        <v>844</v>
      </c>
      <c r="B106" s="528"/>
      <c r="C106" s="528"/>
      <c r="D106" s="529" t="s">
        <v>91</v>
      </c>
      <c r="E106" s="529"/>
      <c r="F106" s="529"/>
      <c r="G106" s="530"/>
      <c r="H106" s="255">
        <f t="shared" si="87"/>
        <v>0</v>
      </c>
      <c r="I106" s="347">
        <f>I107</f>
        <v>0</v>
      </c>
      <c r="J106" s="288">
        <f t="shared" si="88"/>
        <v>0</v>
      </c>
      <c r="K106" s="257">
        <f t="shared" si="88"/>
        <v>0</v>
      </c>
      <c r="L106" s="332">
        <f t="shared" si="88"/>
        <v>0</v>
      </c>
      <c r="M106" s="258">
        <f t="shared" si="88"/>
        <v>0</v>
      </c>
      <c r="N106" s="259">
        <f t="shared" si="88"/>
        <v>0</v>
      </c>
      <c r="O106" s="259">
        <f t="shared" si="88"/>
        <v>0</v>
      </c>
      <c r="P106" s="259">
        <f t="shared" si="88"/>
        <v>0</v>
      </c>
      <c r="Q106" s="259">
        <f t="shared" si="88"/>
        <v>0</v>
      </c>
      <c r="R106" s="259">
        <f t="shared" si="88"/>
        <v>0</v>
      </c>
      <c r="S106" s="257">
        <f t="shared" si="88"/>
        <v>0</v>
      </c>
      <c r="T106" s="255">
        <f t="shared" si="89"/>
        <v>0</v>
      </c>
      <c r="U106" s="347">
        <f>U107</f>
        <v>0</v>
      </c>
      <c r="V106" s="288">
        <f t="shared" si="90"/>
        <v>0</v>
      </c>
      <c r="W106" s="257">
        <f t="shared" si="90"/>
        <v>0</v>
      </c>
      <c r="X106" s="332">
        <f t="shared" si="90"/>
        <v>0</v>
      </c>
      <c r="Y106" s="258">
        <f t="shared" si="90"/>
        <v>0</v>
      </c>
      <c r="Z106" s="259">
        <f t="shared" si="90"/>
        <v>0</v>
      </c>
      <c r="AA106" s="259">
        <f t="shared" si="90"/>
        <v>0</v>
      </c>
      <c r="AB106" s="259">
        <f t="shared" si="90"/>
        <v>0</v>
      </c>
      <c r="AC106" s="259">
        <f t="shared" si="90"/>
        <v>0</v>
      </c>
      <c r="AD106" s="259">
        <f t="shared" si="90"/>
        <v>0</v>
      </c>
      <c r="AE106" s="257">
        <f t="shared" si="90"/>
        <v>0</v>
      </c>
      <c r="AF106" s="255">
        <f t="shared" si="91"/>
        <v>0</v>
      </c>
      <c r="AG106" s="347">
        <f>AG107</f>
        <v>0</v>
      </c>
      <c r="AH106" s="288">
        <f t="shared" si="92"/>
        <v>0</v>
      </c>
      <c r="AI106" s="257">
        <f t="shared" si="92"/>
        <v>0</v>
      </c>
      <c r="AJ106" s="332">
        <f t="shared" si="92"/>
        <v>0</v>
      </c>
      <c r="AK106" s="258">
        <f t="shared" si="92"/>
        <v>0</v>
      </c>
      <c r="AL106" s="259">
        <f t="shared" si="92"/>
        <v>0</v>
      </c>
      <c r="AM106" s="259">
        <f t="shared" si="92"/>
        <v>0</v>
      </c>
      <c r="AN106" s="259">
        <f t="shared" si="92"/>
        <v>0</v>
      </c>
      <c r="AO106" s="259">
        <f t="shared" si="92"/>
        <v>0</v>
      </c>
      <c r="AP106" s="259">
        <f t="shared" si="92"/>
        <v>0</v>
      </c>
      <c r="AQ106" s="257">
        <f t="shared" si="92"/>
        <v>0</v>
      </c>
      <c r="AR106" s="261"/>
      <c r="AS106" s="261"/>
    </row>
    <row r="107" spans="1:45" s="203" customFormat="1" ht="29.45" customHeight="1" x14ac:dyDescent="0.25">
      <c r="A107" s="436"/>
      <c r="B107" s="425"/>
      <c r="C107" s="425">
        <v>84432</v>
      </c>
      <c r="D107" s="568" t="s">
        <v>261</v>
      </c>
      <c r="E107" s="568"/>
      <c r="F107" s="568"/>
      <c r="G107" s="569"/>
      <c r="H107" s="426">
        <f t="shared" si="87"/>
        <v>0</v>
      </c>
      <c r="I107" s="55"/>
      <c r="J107" s="338"/>
      <c r="K107" s="490"/>
      <c r="L107" s="489"/>
      <c r="M107" s="317"/>
      <c r="N107" s="56"/>
      <c r="O107" s="56"/>
      <c r="P107" s="56"/>
      <c r="Q107" s="56"/>
      <c r="R107" s="56"/>
      <c r="S107" s="354"/>
      <c r="T107" s="426">
        <f t="shared" si="89"/>
        <v>0</v>
      </c>
      <c r="U107" s="55"/>
      <c r="V107" s="338"/>
      <c r="W107" s="490"/>
      <c r="X107" s="489"/>
      <c r="Y107" s="317"/>
      <c r="Z107" s="56"/>
      <c r="AA107" s="56"/>
      <c r="AB107" s="56"/>
      <c r="AC107" s="56"/>
      <c r="AD107" s="56"/>
      <c r="AE107" s="354"/>
      <c r="AF107" s="426">
        <f t="shared" si="91"/>
        <v>0</v>
      </c>
      <c r="AG107" s="55"/>
      <c r="AH107" s="338"/>
      <c r="AI107" s="490"/>
      <c r="AJ107" s="489"/>
      <c r="AK107" s="317"/>
      <c r="AL107" s="56"/>
      <c r="AM107" s="56"/>
      <c r="AN107" s="56"/>
      <c r="AO107" s="56"/>
      <c r="AP107" s="56"/>
      <c r="AQ107" s="354"/>
      <c r="AR107" s="427"/>
      <c r="AS107" s="427"/>
    </row>
    <row r="108" spans="1:45" s="62" customFormat="1" ht="20.45" customHeight="1" x14ac:dyDescent="0.25">
      <c r="A108" s="471"/>
      <c r="B108" s="472"/>
      <c r="C108" s="472"/>
      <c r="D108" s="473"/>
      <c r="E108" s="473"/>
      <c r="F108" s="473"/>
      <c r="G108" s="473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31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31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31"/>
      <c r="AR108" s="261"/>
      <c r="AS108" s="261"/>
    </row>
    <row r="109" spans="1:45" s="195" customFormat="1" ht="23.45" customHeight="1" x14ac:dyDescent="0.25">
      <c r="A109" s="535" t="s">
        <v>114</v>
      </c>
      <c r="B109" s="536"/>
      <c r="C109" s="536"/>
      <c r="D109" s="536"/>
      <c r="E109" s="536"/>
      <c r="F109" s="536"/>
      <c r="G109" s="536"/>
      <c r="H109" s="413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87"/>
      <c r="T109" s="413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87"/>
      <c r="AF109" s="413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87"/>
    </row>
    <row r="110" spans="1:45" s="198" customFormat="1" ht="27.75" customHeight="1" x14ac:dyDescent="0.25">
      <c r="A110" s="476">
        <v>9</v>
      </c>
      <c r="B110" s="216"/>
      <c r="C110" s="397"/>
      <c r="D110" s="529" t="s">
        <v>114</v>
      </c>
      <c r="E110" s="529"/>
      <c r="F110" s="529"/>
      <c r="G110" s="530"/>
      <c r="H110" s="255">
        <f t="shared" ref="H110:H118" si="93">SUM(I110:S110)</f>
        <v>0</v>
      </c>
      <c r="I110" s="347">
        <f>I111</f>
        <v>0</v>
      </c>
      <c r="J110" s="288">
        <f t="shared" ref="J110:S111" si="94">J111</f>
        <v>0</v>
      </c>
      <c r="K110" s="414">
        <f t="shared" si="94"/>
        <v>0</v>
      </c>
      <c r="L110" s="400">
        <f t="shared" si="94"/>
        <v>0</v>
      </c>
      <c r="M110" s="258">
        <f t="shared" si="94"/>
        <v>0</v>
      </c>
      <c r="N110" s="259">
        <f t="shared" si="94"/>
        <v>0</v>
      </c>
      <c r="O110" s="259">
        <f t="shared" si="94"/>
        <v>0</v>
      </c>
      <c r="P110" s="259">
        <f t="shared" si="94"/>
        <v>0</v>
      </c>
      <c r="Q110" s="259">
        <f t="shared" si="94"/>
        <v>0</v>
      </c>
      <c r="R110" s="259">
        <f t="shared" si="94"/>
        <v>0</v>
      </c>
      <c r="S110" s="257">
        <f t="shared" si="94"/>
        <v>0</v>
      </c>
      <c r="T110" s="255">
        <f t="shared" ref="T110:T118" si="95">SUM(U110:AE110)</f>
        <v>0</v>
      </c>
      <c r="U110" s="347">
        <f>U111</f>
        <v>0</v>
      </c>
      <c r="V110" s="288">
        <f t="shared" ref="V110:AE111" si="96">V111</f>
        <v>0</v>
      </c>
      <c r="W110" s="414">
        <f t="shared" si="96"/>
        <v>0</v>
      </c>
      <c r="X110" s="400">
        <f t="shared" si="96"/>
        <v>0</v>
      </c>
      <c r="Y110" s="258">
        <f t="shared" si="96"/>
        <v>0</v>
      </c>
      <c r="Z110" s="259">
        <f t="shared" si="96"/>
        <v>0</v>
      </c>
      <c r="AA110" s="259">
        <f t="shared" si="96"/>
        <v>0</v>
      </c>
      <c r="AB110" s="259">
        <f t="shared" si="96"/>
        <v>0</v>
      </c>
      <c r="AC110" s="259">
        <f t="shared" si="96"/>
        <v>0</v>
      </c>
      <c r="AD110" s="259">
        <f t="shared" si="96"/>
        <v>0</v>
      </c>
      <c r="AE110" s="257">
        <f t="shared" si="96"/>
        <v>0</v>
      </c>
      <c r="AF110" s="255">
        <f t="shared" ref="AF110:AF118" si="97">SUM(AG110:AQ110)</f>
        <v>0</v>
      </c>
      <c r="AG110" s="347">
        <f>AG111</f>
        <v>0</v>
      </c>
      <c r="AH110" s="288">
        <f t="shared" ref="AH110:AQ111" si="98">AH111</f>
        <v>0</v>
      </c>
      <c r="AI110" s="414">
        <f t="shared" si="98"/>
        <v>0</v>
      </c>
      <c r="AJ110" s="400">
        <f t="shared" si="98"/>
        <v>0</v>
      </c>
      <c r="AK110" s="258">
        <f t="shared" si="98"/>
        <v>0</v>
      </c>
      <c r="AL110" s="259">
        <f t="shared" si="98"/>
        <v>0</v>
      </c>
      <c r="AM110" s="259">
        <f t="shared" si="98"/>
        <v>0</v>
      </c>
      <c r="AN110" s="259">
        <f t="shared" si="98"/>
        <v>0</v>
      </c>
      <c r="AO110" s="259">
        <f t="shared" si="98"/>
        <v>0</v>
      </c>
      <c r="AP110" s="259">
        <f t="shared" si="98"/>
        <v>0</v>
      </c>
      <c r="AQ110" s="257">
        <f t="shared" si="98"/>
        <v>0</v>
      </c>
    </row>
    <row r="111" spans="1:45" s="196" customFormat="1" ht="24.75" customHeight="1" x14ac:dyDescent="0.25">
      <c r="A111" s="527">
        <v>92</v>
      </c>
      <c r="B111" s="528"/>
      <c r="C111" s="401"/>
      <c r="D111" s="529" t="s">
        <v>115</v>
      </c>
      <c r="E111" s="529"/>
      <c r="F111" s="529"/>
      <c r="G111" s="530"/>
      <c r="H111" s="255">
        <f t="shared" si="93"/>
        <v>0</v>
      </c>
      <c r="I111" s="347">
        <f>I112</f>
        <v>0</v>
      </c>
      <c r="J111" s="288">
        <f t="shared" si="94"/>
        <v>0</v>
      </c>
      <c r="K111" s="257">
        <f t="shared" si="94"/>
        <v>0</v>
      </c>
      <c r="L111" s="332">
        <f t="shared" si="94"/>
        <v>0</v>
      </c>
      <c r="M111" s="258">
        <f t="shared" si="94"/>
        <v>0</v>
      </c>
      <c r="N111" s="259">
        <f t="shared" si="94"/>
        <v>0</v>
      </c>
      <c r="O111" s="259">
        <f t="shared" si="94"/>
        <v>0</v>
      </c>
      <c r="P111" s="259">
        <f t="shared" si="94"/>
        <v>0</v>
      </c>
      <c r="Q111" s="259">
        <f t="shared" si="94"/>
        <v>0</v>
      </c>
      <c r="R111" s="259">
        <f t="shared" si="94"/>
        <v>0</v>
      </c>
      <c r="S111" s="257">
        <f t="shared" si="94"/>
        <v>0</v>
      </c>
      <c r="T111" s="255">
        <f t="shared" si="95"/>
        <v>0</v>
      </c>
      <c r="U111" s="347">
        <f>U112</f>
        <v>0</v>
      </c>
      <c r="V111" s="288">
        <f t="shared" si="96"/>
        <v>0</v>
      </c>
      <c r="W111" s="257">
        <f t="shared" si="96"/>
        <v>0</v>
      </c>
      <c r="X111" s="332">
        <f t="shared" si="96"/>
        <v>0</v>
      </c>
      <c r="Y111" s="258">
        <f t="shared" si="96"/>
        <v>0</v>
      </c>
      <c r="Z111" s="259">
        <f t="shared" si="96"/>
        <v>0</v>
      </c>
      <c r="AA111" s="259">
        <f t="shared" si="96"/>
        <v>0</v>
      </c>
      <c r="AB111" s="259">
        <f t="shared" si="96"/>
        <v>0</v>
      </c>
      <c r="AC111" s="259">
        <f t="shared" si="96"/>
        <v>0</v>
      </c>
      <c r="AD111" s="259">
        <f t="shared" si="96"/>
        <v>0</v>
      </c>
      <c r="AE111" s="257">
        <f t="shared" si="96"/>
        <v>0</v>
      </c>
      <c r="AF111" s="255">
        <f t="shared" si="97"/>
        <v>0</v>
      </c>
      <c r="AG111" s="347">
        <f>AG112</f>
        <v>0</v>
      </c>
      <c r="AH111" s="288">
        <f t="shared" si="98"/>
        <v>0</v>
      </c>
      <c r="AI111" s="257">
        <f t="shared" si="98"/>
        <v>0</v>
      </c>
      <c r="AJ111" s="332">
        <f t="shared" si="98"/>
        <v>0</v>
      </c>
      <c r="AK111" s="258">
        <f t="shared" si="98"/>
        <v>0</v>
      </c>
      <c r="AL111" s="259">
        <f t="shared" si="98"/>
        <v>0</v>
      </c>
      <c r="AM111" s="259">
        <f t="shared" si="98"/>
        <v>0</v>
      </c>
      <c r="AN111" s="259">
        <f t="shared" si="98"/>
        <v>0</v>
      </c>
      <c r="AO111" s="259">
        <f t="shared" si="98"/>
        <v>0</v>
      </c>
      <c r="AP111" s="259">
        <f t="shared" si="98"/>
        <v>0</v>
      </c>
      <c r="AQ111" s="257">
        <f t="shared" si="98"/>
        <v>0</v>
      </c>
    </row>
    <row r="112" spans="1:45" s="196" customFormat="1" ht="18" customHeight="1" x14ac:dyDescent="0.25">
      <c r="A112" s="527">
        <v>922</v>
      </c>
      <c r="B112" s="528"/>
      <c r="C112" s="528"/>
      <c r="D112" s="529" t="s">
        <v>116</v>
      </c>
      <c r="E112" s="529"/>
      <c r="F112" s="529"/>
      <c r="G112" s="529"/>
      <c r="H112" s="255">
        <f t="shared" si="93"/>
        <v>0</v>
      </c>
      <c r="I112" s="288">
        <f>SUM(I113:I118)</f>
        <v>0</v>
      </c>
      <c r="J112" s="259">
        <f t="shared" ref="J112:S112" si="99">SUM(J113:J118)</f>
        <v>0</v>
      </c>
      <c r="K112" s="257">
        <f t="shared" si="99"/>
        <v>0</v>
      </c>
      <c r="L112" s="332">
        <f t="shared" si="99"/>
        <v>0</v>
      </c>
      <c r="M112" s="258">
        <f t="shared" si="99"/>
        <v>0</v>
      </c>
      <c r="N112" s="259">
        <f t="shared" si="99"/>
        <v>0</v>
      </c>
      <c r="O112" s="259">
        <f t="shared" si="99"/>
        <v>0</v>
      </c>
      <c r="P112" s="259">
        <f t="shared" si="99"/>
        <v>0</v>
      </c>
      <c r="Q112" s="259">
        <f t="shared" si="99"/>
        <v>0</v>
      </c>
      <c r="R112" s="259">
        <f t="shared" si="99"/>
        <v>0</v>
      </c>
      <c r="S112" s="257">
        <f t="shared" si="99"/>
        <v>0</v>
      </c>
      <c r="T112" s="255">
        <f t="shared" si="95"/>
        <v>0</v>
      </c>
      <c r="U112" s="288">
        <f>SUM(U113:U118)</f>
        <v>0</v>
      </c>
      <c r="V112" s="259">
        <f t="shared" ref="V112:AE112" si="100">SUM(V113:V118)</f>
        <v>0</v>
      </c>
      <c r="W112" s="257">
        <f t="shared" si="100"/>
        <v>0</v>
      </c>
      <c r="X112" s="332">
        <f t="shared" si="100"/>
        <v>0</v>
      </c>
      <c r="Y112" s="258">
        <f t="shared" si="100"/>
        <v>0</v>
      </c>
      <c r="Z112" s="259">
        <f t="shared" si="100"/>
        <v>0</v>
      </c>
      <c r="AA112" s="259">
        <f t="shared" si="100"/>
        <v>0</v>
      </c>
      <c r="AB112" s="259">
        <f t="shared" si="100"/>
        <v>0</v>
      </c>
      <c r="AC112" s="259">
        <f t="shared" si="100"/>
        <v>0</v>
      </c>
      <c r="AD112" s="259">
        <f t="shared" si="100"/>
        <v>0</v>
      </c>
      <c r="AE112" s="257">
        <f t="shared" si="100"/>
        <v>0</v>
      </c>
      <c r="AF112" s="255">
        <f t="shared" si="97"/>
        <v>0</v>
      </c>
      <c r="AG112" s="288">
        <f>SUM(AG113:AG118)</f>
        <v>0</v>
      </c>
      <c r="AH112" s="259">
        <f t="shared" ref="AH112:AQ112" si="101">SUM(AH113:AH118)</f>
        <v>0</v>
      </c>
      <c r="AI112" s="257">
        <f t="shared" si="101"/>
        <v>0</v>
      </c>
      <c r="AJ112" s="332">
        <f t="shared" si="101"/>
        <v>0</v>
      </c>
      <c r="AK112" s="258">
        <f t="shared" si="101"/>
        <v>0</v>
      </c>
      <c r="AL112" s="259">
        <f t="shared" si="101"/>
        <v>0</v>
      </c>
      <c r="AM112" s="259">
        <f t="shared" si="101"/>
        <v>0</v>
      </c>
      <c r="AN112" s="259">
        <f t="shared" si="101"/>
        <v>0</v>
      </c>
      <c r="AO112" s="259">
        <f t="shared" si="101"/>
        <v>0</v>
      </c>
      <c r="AP112" s="259">
        <f t="shared" si="101"/>
        <v>0</v>
      </c>
      <c r="AQ112" s="257">
        <f t="shared" si="101"/>
        <v>0</v>
      </c>
    </row>
    <row r="113" spans="1:45" s="203" customFormat="1" ht="13.9" customHeight="1" x14ac:dyDescent="0.25">
      <c r="A113" s="436"/>
      <c r="B113" s="425"/>
      <c r="C113" s="425" t="s">
        <v>262</v>
      </c>
      <c r="D113" s="568" t="s">
        <v>263</v>
      </c>
      <c r="E113" s="568"/>
      <c r="F113" s="568"/>
      <c r="G113" s="569"/>
      <c r="H113" s="426">
        <f t="shared" si="93"/>
        <v>0</v>
      </c>
      <c r="I113" s="55"/>
      <c r="J113" s="338"/>
      <c r="K113" s="490"/>
      <c r="L113" s="489"/>
      <c r="M113" s="355"/>
      <c r="N113" s="356"/>
      <c r="O113" s="356"/>
      <c r="P113" s="356"/>
      <c r="Q113" s="356"/>
      <c r="R113" s="356"/>
      <c r="S113" s="57"/>
      <c r="T113" s="426">
        <f t="shared" si="95"/>
        <v>0</v>
      </c>
      <c r="U113" s="55"/>
      <c r="V113" s="338"/>
      <c r="W113" s="490"/>
      <c r="X113" s="489"/>
      <c r="Y113" s="355"/>
      <c r="Z113" s="356"/>
      <c r="AA113" s="356"/>
      <c r="AB113" s="356"/>
      <c r="AC113" s="356"/>
      <c r="AD113" s="356"/>
      <c r="AE113" s="57"/>
      <c r="AF113" s="426">
        <f t="shared" si="97"/>
        <v>0</v>
      </c>
      <c r="AG113" s="55"/>
      <c r="AH113" s="338"/>
      <c r="AI113" s="490"/>
      <c r="AJ113" s="489"/>
      <c r="AK113" s="355"/>
      <c r="AL113" s="356"/>
      <c r="AM113" s="356"/>
      <c r="AN113" s="356"/>
      <c r="AO113" s="356"/>
      <c r="AP113" s="356"/>
      <c r="AQ113" s="57"/>
      <c r="AR113" s="427"/>
      <c r="AS113" s="427"/>
    </row>
    <row r="114" spans="1:45" s="203" customFormat="1" ht="13.9" customHeight="1" x14ac:dyDescent="0.25">
      <c r="A114" s="436"/>
      <c r="B114" s="425"/>
      <c r="C114" s="425" t="s">
        <v>264</v>
      </c>
      <c r="D114" s="568" t="s">
        <v>265</v>
      </c>
      <c r="E114" s="568"/>
      <c r="F114" s="568"/>
      <c r="G114" s="569"/>
      <c r="H114" s="426">
        <f t="shared" si="93"/>
        <v>0</v>
      </c>
      <c r="I114" s="55"/>
      <c r="J114" s="338"/>
      <c r="K114" s="490"/>
      <c r="L114" s="489"/>
      <c r="M114" s="355"/>
      <c r="N114" s="356"/>
      <c r="O114" s="356"/>
      <c r="P114" s="356"/>
      <c r="Q114" s="356"/>
      <c r="R114" s="356"/>
      <c r="S114" s="57"/>
      <c r="T114" s="426">
        <f t="shared" si="95"/>
        <v>0</v>
      </c>
      <c r="U114" s="55"/>
      <c r="V114" s="338"/>
      <c r="W114" s="490"/>
      <c r="X114" s="489"/>
      <c r="Y114" s="355"/>
      <c r="Z114" s="356"/>
      <c r="AA114" s="356"/>
      <c r="AB114" s="356"/>
      <c r="AC114" s="356"/>
      <c r="AD114" s="356"/>
      <c r="AE114" s="57"/>
      <c r="AF114" s="426">
        <f t="shared" si="97"/>
        <v>0</v>
      </c>
      <c r="AG114" s="55"/>
      <c r="AH114" s="338"/>
      <c r="AI114" s="490"/>
      <c r="AJ114" s="489"/>
      <c r="AK114" s="355"/>
      <c r="AL114" s="356"/>
      <c r="AM114" s="356"/>
      <c r="AN114" s="356"/>
      <c r="AO114" s="356"/>
      <c r="AP114" s="356"/>
      <c r="AQ114" s="57"/>
      <c r="AR114" s="427"/>
      <c r="AS114" s="427"/>
    </row>
    <row r="115" spans="1:45" s="203" customFormat="1" ht="13.9" customHeight="1" x14ac:dyDescent="0.25">
      <c r="A115" s="436"/>
      <c r="B115" s="425"/>
      <c r="C115" s="425" t="s">
        <v>266</v>
      </c>
      <c r="D115" s="568" t="s">
        <v>267</v>
      </c>
      <c r="E115" s="568"/>
      <c r="F115" s="568"/>
      <c r="G115" s="569"/>
      <c r="H115" s="426">
        <f t="shared" si="93"/>
        <v>0</v>
      </c>
      <c r="I115" s="55"/>
      <c r="J115" s="338"/>
      <c r="K115" s="490"/>
      <c r="L115" s="489"/>
      <c r="M115" s="355"/>
      <c r="N115" s="356"/>
      <c r="O115" s="356"/>
      <c r="P115" s="356"/>
      <c r="Q115" s="356"/>
      <c r="R115" s="356"/>
      <c r="S115" s="57"/>
      <c r="T115" s="426">
        <f t="shared" si="95"/>
        <v>0</v>
      </c>
      <c r="U115" s="55"/>
      <c r="V115" s="338"/>
      <c r="W115" s="490"/>
      <c r="X115" s="489"/>
      <c r="Y115" s="355"/>
      <c r="Z115" s="356"/>
      <c r="AA115" s="356"/>
      <c r="AB115" s="356"/>
      <c r="AC115" s="356"/>
      <c r="AD115" s="356"/>
      <c r="AE115" s="57"/>
      <c r="AF115" s="426">
        <f t="shared" si="97"/>
        <v>0</v>
      </c>
      <c r="AG115" s="55"/>
      <c r="AH115" s="338"/>
      <c r="AI115" s="490"/>
      <c r="AJ115" s="489"/>
      <c r="AK115" s="355"/>
      <c r="AL115" s="356"/>
      <c r="AM115" s="356"/>
      <c r="AN115" s="356"/>
      <c r="AO115" s="356"/>
      <c r="AP115" s="356"/>
      <c r="AQ115" s="57"/>
      <c r="AR115" s="427"/>
      <c r="AS115" s="427"/>
    </row>
    <row r="116" spans="1:45" s="203" customFormat="1" ht="14.25" x14ac:dyDescent="0.25">
      <c r="A116" s="436"/>
      <c r="B116" s="425"/>
      <c r="C116" s="425" t="s">
        <v>268</v>
      </c>
      <c r="D116" s="568" t="s">
        <v>269</v>
      </c>
      <c r="E116" s="568"/>
      <c r="F116" s="568"/>
      <c r="G116" s="569"/>
      <c r="H116" s="426">
        <f t="shared" si="93"/>
        <v>0</v>
      </c>
      <c r="I116" s="498"/>
      <c r="J116" s="56"/>
      <c r="K116" s="317"/>
      <c r="L116" s="498"/>
      <c r="M116" s="359"/>
      <c r="N116" s="353"/>
      <c r="O116" s="356"/>
      <c r="P116" s="356"/>
      <c r="Q116" s="356"/>
      <c r="R116" s="356"/>
      <c r="S116" s="57"/>
      <c r="T116" s="426">
        <f t="shared" si="95"/>
        <v>0</v>
      </c>
      <c r="U116" s="498"/>
      <c r="V116" s="56"/>
      <c r="W116" s="317"/>
      <c r="X116" s="498"/>
      <c r="Y116" s="359"/>
      <c r="Z116" s="353"/>
      <c r="AA116" s="356"/>
      <c r="AB116" s="356"/>
      <c r="AC116" s="356"/>
      <c r="AD116" s="356"/>
      <c r="AE116" s="57"/>
      <c r="AF116" s="426">
        <f t="shared" si="97"/>
        <v>0</v>
      </c>
      <c r="AG116" s="498"/>
      <c r="AH116" s="56"/>
      <c r="AI116" s="317"/>
      <c r="AJ116" s="498"/>
      <c r="AK116" s="359"/>
      <c r="AL116" s="353"/>
      <c r="AM116" s="356"/>
      <c r="AN116" s="356"/>
      <c r="AO116" s="356"/>
      <c r="AP116" s="356"/>
      <c r="AQ116" s="57"/>
      <c r="AR116" s="427"/>
      <c r="AS116" s="427"/>
    </row>
    <row r="117" spans="1:45" s="203" customFormat="1" ht="13.9" customHeight="1" x14ac:dyDescent="0.25">
      <c r="A117" s="436"/>
      <c r="B117" s="425"/>
      <c r="C117" s="425" t="s">
        <v>270</v>
      </c>
      <c r="D117" s="568" t="s">
        <v>271</v>
      </c>
      <c r="E117" s="568"/>
      <c r="F117" s="568"/>
      <c r="G117" s="569"/>
      <c r="H117" s="426">
        <f t="shared" si="93"/>
        <v>0</v>
      </c>
      <c r="I117" s="498"/>
      <c r="J117" s="56"/>
      <c r="K117" s="317"/>
      <c r="L117" s="498"/>
      <c r="M117" s="359"/>
      <c r="N117" s="353"/>
      <c r="O117" s="356"/>
      <c r="P117" s="356"/>
      <c r="Q117" s="356"/>
      <c r="R117" s="356"/>
      <c r="S117" s="57"/>
      <c r="T117" s="426">
        <f t="shared" si="95"/>
        <v>0</v>
      </c>
      <c r="U117" s="498"/>
      <c r="V117" s="56"/>
      <c r="W117" s="317"/>
      <c r="X117" s="498"/>
      <c r="Y117" s="359"/>
      <c r="Z117" s="353"/>
      <c r="AA117" s="356"/>
      <c r="AB117" s="356"/>
      <c r="AC117" s="356"/>
      <c r="AD117" s="356"/>
      <c r="AE117" s="57"/>
      <c r="AF117" s="426">
        <f t="shared" si="97"/>
        <v>0</v>
      </c>
      <c r="AG117" s="498"/>
      <c r="AH117" s="56"/>
      <c r="AI117" s="317"/>
      <c r="AJ117" s="498"/>
      <c r="AK117" s="359"/>
      <c r="AL117" s="353"/>
      <c r="AM117" s="356"/>
      <c r="AN117" s="356"/>
      <c r="AO117" s="356"/>
      <c r="AP117" s="356"/>
      <c r="AQ117" s="57"/>
      <c r="AR117" s="427"/>
      <c r="AS117" s="427"/>
    </row>
    <row r="118" spans="1:45" s="203" customFormat="1" ht="13.9" customHeight="1" x14ac:dyDescent="0.25">
      <c r="A118" s="436"/>
      <c r="B118" s="425"/>
      <c r="C118" s="425" t="s">
        <v>272</v>
      </c>
      <c r="D118" s="568" t="s">
        <v>273</v>
      </c>
      <c r="E118" s="568"/>
      <c r="F118" s="568"/>
      <c r="G118" s="569"/>
      <c r="H118" s="426">
        <f t="shared" si="93"/>
        <v>0</v>
      </c>
      <c r="I118" s="498"/>
      <c r="J118" s="56"/>
      <c r="K118" s="317"/>
      <c r="L118" s="498"/>
      <c r="M118" s="359"/>
      <c r="N118" s="353"/>
      <c r="O118" s="356"/>
      <c r="P118" s="356"/>
      <c r="Q118" s="356"/>
      <c r="R118" s="356"/>
      <c r="S118" s="57"/>
      <c r="T118" s="426">
        <f t="shared" si="95"/>
        <v>0</v>
      </c>
      <c r="U118" s="498"/>
      <c r="V118" s="56"/>
      <c r="W118" s="317"/>
      <c r="X118" s="498"/>
      <c r="Y118" s="359"/>
      <c r="Z118" s="353"/>
      <c r="AA118" s="356"/>
      <c r="AB118" s="356"/>
      <c r="AC118" s="356"/>
      <c r="AD118" s="356"/>
      <c r="AE118" s="57"/>
      <c r="AF118" s="426">
        <f t="shared" si="97"/>
        <v>0</v>
      </c>
      <c r="AG118" s="498"/>
      <c r="AH118" s="56"/>
      <c r="AI118" s="317"/>
      <c r="AJ118" s="498"/>
      <c r="AK118" s="359"/>
      <c r="AL118" s="353"/>
      <c r="AM118" s="356"/>
      <c r="AN118" s="356"/>
      <c r="AO118" s="356"/>
      <c r="AP118" s="356"/>
      <c r="AQ118" s="57"/>
      <c r="AR118" s="427"/>
      <c r="AS118" s="427"/>
    </row>
    <row r="119" spans="1:45" s="217" customFormat="1" ht="20.100000000000001" customHeight="1" x14ac:dyDescent="0.25">
      <c r="A119" s="477"/>
      <c r="B119" s="477"/>
      <c r="C119" s="401"/>
      <c r="D119" s="475"/>
      <c r="E119" s="475"/>
      <c r="F119" s="475"/>
      <c r="G119" s="475"/>
      <c r="H119" s="93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93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93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</row>
  </sheetData>
  <sheetProtection password="8306" sheet="1" objects="1" scenarios="1" formatCells="0" formatColumns="0" formatRows="0"/>
  <mergeCells count="156">
    <mergeCell ref="D113:G113"/>
    <mergeCell ref="D114:G114"/>
    <mergeCell ref="D115:G115"/>
    <mergeCell ref="D116:G116"/>
    <mergeCell ref="D117:G117"/>
    <mergeCell ref="D118:G118"/>
    <mergeCell ref="D107:G107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97:G97"/>
    <mergeCell ref="D98:G98"/>
    <mergeCell ref="A99:C99"/>
    <mergeCell ref="D99:G99"/>
    <mergeCell ref="D100:G100"/>
    <mergeCell ref="D101:G101"/>
    <mergeCell ref="A93:C93"/>
    <mergeCell ref="D93:G93"/>
    <mergeCell ref="D94:G94"/>
    <mergeCell ref="A95:C95"/>
    <mergeCell ref="D95:G95"/>
    <mergeCell ref="D96:G96"/>
    <mergeCell ref="D88:G88"/>
    <mergeCell ref="A89:C89"/>
    <mergeCell ref="D89:G89"/>
    <mergeCell ref="D90:G90"/>
    <mergeCell ref="D91:G91"/>
    <mergeCell ref="A92:B92"/>
    <mergeCell ref="D92:G92"/>
    <mergeCell ref="D83:G83"/>
    <mergeCell ref="D84:G84"/>
    <mergeCell ref="D85:G85"/>
    <mergeCell ref="A86:B86"/>
    <mergeCell ref="D86:G86"/>
    <mergeCell ref="A87:C87"/>
    <mergeCell ref="D87:G87"/>
    <mergeCell ref="D79:G79"/>
    <mergeCell ref="D80:G80"/>
    <mergeCell ref="A81:B81"/>
    <mergeCell ref="D81:G81"/>
    <mergeCell ref="A82:C82"/>
    <mergeCell ref="D82:G82"/>
    <mergeCell ref="D73:G73"/>
    <mergeCell ref="D74:G74"/>
    <mergeCell ref="D75:G75"/>
    <mergeCell ref="D76:G76"/>
    <mergeCell ref="D77:G77"/>
    <mergeCell ref="D78:G78"/>
    <mergeCell ref="A68:C68"/>
    <mergeCell ref="D68:G68"/>
    <mergeCell ref="D69:G69"/>
    <mergeCell ref="D70:G70"/>
    <mergeCell ref="D71:G71"/>
    <mergeCell ref="A72:C72"/>
    <mergeCell ref="D72:G72"/>
    <mergeCell ref="D62:G62"/>
    <mergeCell ref="D63:G63"/>
    <mergeCell ref="D64:G64"/>
    <mergeCell ref="D65:G65"/>
    <mergeCell ref="D66:G66"/>
    <mergeCell ref="A67:B67"/>
    <mergeCell ref="D67:G67"/>
    <mergeCell ref="D58:G58"/>
    <mergeCell ref="D59:G59"/>
    <mergeCell ref="A60:B60"/>
    <mergeCell ref="D60:G60"/>
    <mergeCell ref="A61:C61"/>
    <mergeCell ref="D61:G61"/>
    <mergeCell ref="D53:G53"/>
    <mergeCell ref="D54:G54"/>
    <mergeCell ref="D55:G55"/>
    <mergeCell ref="D56:G56"/>
    <mergeCell ref="A57:C57"/>
    <mergeCell ref="D57:G57"/>
    <mergeCell ref="A49:B49"/>
    <mergeCell ref="D49:G49"/>
    <mergeCell ref="A50:C50"/>
    <mergeCell ref="D50:G50"/>
    <mergeCell ref="D51:G51"/>
    <mergeCell ref="D52:G52"/>
    <mergeCell ref="A44:C44"/>
    <mergeCell ref="D44:G44"/>
    <mergeCell ref="D45:G45"/>
    <mergeCell ref="D46:G46"/>
    <mergeCell ref="D47:G47"/>
    <mergeCell ref="D48:G48"/>
    <mergeCell ref="D38:G38"/>
    <mergeCell ref="D39:G39"/>
    <mergeCell ref="D40:G40"/>
    <mergeCell ref="D41:G41"/>
    <mergeCell ref="D42:G42"/>
    <mergeCell ref="D43:G43"/>
    <mergeCell ref="D33:G33"/>
    <mergeCell ref="D34:G34"/>
    <mergeCell ref="A35:C35"/>
    <mergeCell ref="D35:G35"/>
    <mergeCell ref="D36:G36"/>
    <mergeCell ref="D37:G37"/>
    <mergeCell ref="D28:G28"/>
    <mergeCell ref="D29:G29"/>
    <mergeCell ref="A30:C30"/>
    <mergeCell ref="D30:G30"/>
    <mergeCell ref="D31:G31"/>
    <mergeCell ref="D32:G32"/>
    <mergeCell ref="A23:C23"/>
    <mergeCell ref="D23:G23"/>
    <mergeCell ref="D24:G24"/>
    <mergeCell ref="D25:G25"/>
    <mergeCell ref="D26:G26"/>
    <mergeCell ref="D27:G27"/>
    <mergeCell ref="A18:C18"/>
    <mergeCell ref="D18:G18"/>
    <mergeCell ref="D19:G19"/>
    <mergeCell ref="D20:G20"/>
    <mergeCell ref="D21:G21"/>
    <mergeCell ref="D22:G22"/>
    <mergeCell ref="A15:C15"/>
    <mergeCell ref="D15:G15"/>
    <mergeCell ref="D16:G16"/>
    <mergeCell ref="D17:G17"/>
    <mergeCell ref="AG8:AI8"/>
    <mergeCell ref="AK8:AQ8"/>
    <mergeCell ref="B9:G9"/>
    <mergeCell ref="A10:G10"/>
    <mergeCell ref="A12:G12"/>
    <mergeCell ref="D13:G13"/>
    <mergeCell ref="AG4:AI4"/>
    <mergeCell ref="AJ4:AQ4"/>
    <mergeCell ref="A5:C6"/>
    <mergeCell ref="D5:G6"/>
    <mergeCell ref="H5:H6"/>
    <mergeCell ref="T5:T6"/>
    <mergeCell ref="AF5:AF6"/>
    <mergeCell ref="A14:B14"/>
    <mergeCell ref="D14:G14"/>
    <mergeCell ref="A1:S1"/>
    <mergeCell ref="A2:S2"/>
    <mergeCell ref="I4:K4"/>
    <mergeCell ref="L4:S4"/>
    <mergeCell ref="U4:W4"/>
    <mergeCell ref="X4:AE4"/>
    <mergeCell ref="A7:G7"/>
    <mergeCell ref="A8:G8"/>
    <mergeCell ref="I8:K8"/>
    <mergeCell ref="M8:S8"/>
    <mergeCell ref="U8:W8"/>
    <mergeCell ref="Y8:AE8"/>
  </mergeCells>
  <conditionalFormatting sqref="I30:L30 N30:S30 I50:S50 I15:S15 A112:S112 I35:S35 I57:S57 I18:S18 O16:O17 O19:O22 M58:M59 N64:N66 M63 N62 M54:M56">
    <cfRule type="containsBlanks" dxfId="355" priority="139">
      <formula>LEN(TRIM(A15))=0</formula>
    </cfRule>
  </conditionalFormatting>
  <conditionalFormatting sqref="I68:S68 I61:O61 Q61:S61 M69">
    <cfRule type="containsBlanks" dxfId="354" priority="138">
      <formula>LEN(TRIM(I61))=0</formula>
    </cfRule>
  </conditionalFormatting>
  <conditionalFormatting sqref="I82:S82">
    <cfRule type="containsBlanks" dxfId="353" priority="137">
      <formula>LEN(TRIM(I82))=0</formula>
    </cfRule>
  </conditionalFormatting>
  <conditionalFormatting sqref="I44:S44">
    <cfRule type="containsBlanks" dxfId="352" priority="124">
      <formula>LEN(TRIM(I44))=0</formula>
    </cfRule>
  </conditionalFormatting>
  <conditionalFormatting sqref="I72:S72">
    <cfRule type="containsBlanks" dxfId="351" priority="136">
      <formula>LEN(TRIM(I72))=0</formula>
    </cfRule>
  </conditionalFormatting>
  <conditionalFormatting sqref="O45:O46">
    <cfRule type="containsBlanks" dxfId="350" priority="123">
      <formula>LEN(TRIM(O45))=0</formula>
    </cfRule>
  </conditionalFormatting>
  <conditionalFormatting sqref="M90">
    <cfRule type="containsBlanks" dxfId="349" priority="112">
      <formula>LEN(TRIM(M90))=0</formula>
    </cfRule>
  </conditionalFormatting>
  <conditionalFormatting sqref="I106:S106">
    <cfRule type="containsBlanks" dxfId="348" priority="135">
      <formula>LEN(TRIM(I106))=0</formula>
    </cfRule>
  </conditionalFormatting>
  <conditionalFormatting sqref="R64">
    <cfRule type="containsBlanks" dxfId="347" priority="121">
      <formula>LEN(TRIM(R64))=0</formula>
    </cfRule>
  </conditionalFormatting>
  <conditionalFormatting sqref="I92:S93 I99:S99">
    <cfRule type="containsBlanks" dxfId="346" priority="134">
      <formula>LEN(TRIM(I92))=0</formula>
    </cfRule>
  </conditionalFormatting>
  <conditionalFormatting sqref="M70:M71">
    <cfRule type="containsBlanks" dxfId="345" priority="120">
      <formula>LEN(TRIM(M70))=0</formula>
    </cfRule>
  </conditionalFormatting>
  <conditionalFormatting sqref="R98">
    <cfRule type="containsBlanks" dxfId="344" priority="108">
      <formula>LEN(TRIM(R98))=0</formula>
    </cfRule>
  </conditionalFormatting>
  <conditionalFormatting sqref="M30">
    <cfRule type="containsBlanks" dxfId="343" priority="133">
      <formula>LEN(TRIM(M30))=0</formula>
    </cfRule>
  </conditionalFormatting>
  <conditionalFormatting sqref="P61">
    <cfRule type="containsBlanks" dxfId="342" priority="132">
      <formula>LEN(TRIM(P61))=0</formula>
    </cfRule>
  </conditionalFormatting>
  <conditionalFormatting sqref="I23:S23">
    <cfRule type="containsBlanks" dxfId="341" priority="131">
      <formula>LEN(TRIM(I23))=0</formula>
    </cfRule>
  </conditionalFormatting>
  <conditionalFormatting sqref="H10:S10">
    <cfRule type="cellIs" dxfId="340" priority="130" operator="notEqual">
      <formula>0</formula>
    </cfRule>
  </conditionalFormatting>
  <conditionalFormatting sqref="A8 H8 T8">
    <cfRule type="cellIs" dxfId="339" priority="129" operator="notEqual">
      <formula>0</formula>
    </cfRule>
  </conditionalFormatting>
  <conditionalFormatting sqref="H10:S10">
    <cfRule type="notContainsBlanks" dxfId="338" priority="128">
      <formula>LEN(TRIM(H10))&gt;0</formula>
    </cfRule>
  </conditionalFormatting>
  <conditionalFormatting sqref="I87:S87">
    <cfRule type="containsBlanks" dxfId="337" priority="127">
      <formula>LEN(TRIM(I87))=0</formula>
    </cfRule>
  </conditionalFormatting>
  <conditionalFormatting sqref="I83:J83">
    <cfRule type="containsBlanks" dxfId="336" priority="115">
      <formula>LEN(TRIM(I83))=0</formula>
    </cfRule>
  </conditionalFormatting>
  <conditionalFormatting sqref="I84:J84">
    <cfRule type="containsBlanks" dxfId="335" priority="114">
      <formula>LEN(TRIM(I84))=0</formula>
    </cfRule>
  </conditionalFormatting>
  <conditionalFormatting sqref="L31 P31:P34 L33">
    <cfRule type="containsBlanks" dxfId="334" priority="126">
      <formula>LEN(TRIM(L31))=0</formula>
    </cfRule>
  </conditionalFormatting>
  <conditionalFormatting sqref="I89:S89">
    <cfRule type="containsBlanks" dxfId="333" priority="113">
      <formula>LEN(TRIM(I89))=0</formula>
    </cfRule>
  </conditionalFormatting>
  <conditionalFormatting sqref="O36:O43">
    <cfRule type="containsBlanks" dxfId="332" priority="125">
      <formula>LEN(TRIM(O36))=0</formula>
    </cfRule>
  </conditionalFormatting>
  <conditionalFormatting sqref="M51:M53">
    <cfRule type="containsBlanks" dxfId="331" priority="122">
      <formula>LEN(TRIM(M51))=0</formula>
    </cfRule>
  </conditionalFormatting>
  <conditionalFormatting sqref="Q73:Q74 Q79:Q80">
    <cfRule type="containsBlanks" dxfId="330" priority="119">
      <formula>LEN(TRIM(Q73))=0</formula>
    </cfRule>
  </conditionalFormatting>
  <conditionalFormatting sqref="Q75:Q77">
    <cfRule type="containsBlanks" dxfId="329" priority="118">
      <formula>LEN(TRIM(Q75))=0</formula>
    </cfRule>
  </conditionalFormatting>
  <conditionalFormatting sqref="Q78">
    <cfRule type="containsBlanks" dxfId="328" priority="117">
      <formula>LEN(TRIM(Q78))=0</formula>
    </cfRule>
  </conditionalFormatting>
  <conditionalFormatting sqref="I85:J85">
    <cfRule type="containsBlanks" dxfId="327" priority="116">
      <formula>LEN(TRIM(I85))=0</formula>
    </cfRule>
  </conditionalFormatting>
  <conditionalFormatting sqref="R94">
    <cfRule type="containsBlanks" dxfId="326" priority="111">
      <formula>LEN(TRIM(R94))=0</formula>
    </cfRule>
  </conditionalFormatting>
  <conditionalFormatting sqref="I95:S95">
    <cfRule type="containsBlanks" dxfId="325" priority="110">
      <formula>LEN(TRIM(I95))=0</formula>
    </cfRule>
  </conditionalFormatting>
  <conditionalFormatting sqref="R96:R97">
    <cfRule type="containsBlanks" dxfId="324" priority="109">
      <formula>LEN(TRIM(R96))=0</formula>
    </cfRule>
  </conditionalFormatting>
  <conditionalFormatting sqref="R100">
    <cfRule type="containsBlanks" dxfId="323" priority="107">
      <formula>LEN(TRIM(R100))=0</formula>
    </cfRule>
  </conditionalFormatting>
  <conditionalFormatting sqref="R101">
    <cfRule type="containsBlanks" dxfId="322" priority="106">
      <formula>LEN(TRIM(R101))=0</formula>
    </cfRule>
  </conditionalFormatting>
  <conditionalFormatting sqref="S107">
    <cfRule type="containsBlanks" dxfId="321" priority="105">
      <formula>LEN(TRIM(S107))=0</formula>
    </cfRule>
  </conditionalFormatting>
  <conditionalFormatting sqref="M113:Q114">
    <cfRule type="containsBlanks" dxfId="320" priority="104">
      <formula>LEN(TRIM(M113))=0</formula>
    </cfRule>
  </conditionalFormatting>
  <conditionalFormatting sqref="M115:Q118">
    <cfRule type="containsBlanks" dxfId="319" priority="103">
      <formula>LEN(TRIM(M115))=0</formula>
    </cfRule>
  </conditionalFormatting>
  <conditionalFormatting sqref="M118:Q118">
    <cfRule type="containsBlanks" dxfId="318" priority="102">
      <formula>LEN(TRIM(M118))=0</formula>
    </cfRule>
  </conditionalFormatting>
  <conditionalFormatting sqref="T10:AE10">
    <cfRule type="cellIs" dxfId="317" priority="101" operator="notEqual">
      <formula>0</formula>
    </cfRule>
  </conditionalFormatting>
  <conditionalFormatting sqref="T10:AE10">
    <cfRule type="notContainsBlanks" dxfId="316" priority="100">
      <formula>LEN(TRIM(T10))&gt;0</formula>
    </cfRule>
  </conditionalFormatting>
  <conditionalFormatting sqref="AF10:AQ10">
    <cfRule type="cellIs" dxfId="315" priority="99" operator="notEqual">
      <formula>0</formula>
    </cfRule>
  </conditionalFormatting>
  <conditionalFormatting sqref="AF10:AQ10">
    <cfRule type="notContainsBlanks" dxfId="314" priority="98">
      <formula>LEN(TRIM(AF10))&gt;0</formula>
    </cfRule>
  </conditionalFormatting>
  <conditionalFormatting sqref="P24:P29">
    <cfRule type="containsBlanks" dxfId="313" priority="97">
      <formula>LEN(TRIM(P24))=0</formula>
    </cfRule>
  </conditionalFormatting>
  <conditionalFormatting sqref="N88">
    <cfRule type="containsBlanks" dxfId="312" priority="96">
      <formula>LEN(TRIM(N88))=0</formula>
    </cfRule>
  </conditionalFormatting>
  <conditionalFormatting sqref="R113:R114">
    <cfRule type="containsBlanks" dxfId="311" priority="95">
      <formula>LEN(TRIM(R113))=0</formula>
    </cfRule>
  </conditionalFormatting>
  <conditionalFormatting sqref="R115:R118">
    <cfRule type="containsBlanks" dxfId="310" priority="94">
      <formula>LEN(TRIM(R115))=0</formula>
    </cfRule>
  </conditionalFormatting>
  <conditionalFormatting sqref="R118">
    <cfRule type="containsBlanks" dxfId="309" priority="93">
      <formula>LEN(TRIM(R118))=0</formula>
    </cfRule>
  </conditionalFormatting>
  <conditionalFormatting sqref="M36:M43">
    <cfRule type="containsBlanks" dxfId="308" priority="92">
      <formula>LEN(TRIM(M36))=0</formula>
    </cfRule>
  </conditionalFormatting>
  <conditionalFormatting sqref="P19:P22">
    <cfRule type="containsBlanks" dxfId="307" priority="91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06" priority="90">
      <formula>LEN(TRIM(T15))=0</formula>
    </cfRule>
  </conditionalFormatting>
  <conditionalFormatting sqref="U68:AE68 U61:AA61 AC61:AE61 Y69">
    <cfRule type="containsBlanks" dxfId="305" priority="89">
      <formula>LEN(TRIM(U61))=0</formula>
    </cfRule>
  </conditionalFormatting>
  <conditionalFormatting sqref="U82:AE82">
    <cfRule type="containsBlanks" dxfId="304" priority="88">
      <formula>LEN(TRIM(U82))=0</formula>
    </cfRule>
  </conditionalFormatting>
  <conditionalFormatting sqref="U44:AE44">
    <cfRule type="containsBlanks" dxfId="303" priority="78">
      <formula>LEN(TRIM(U44))=0</formula>
    </cfRule>
  </conditionalFormatting>
  <conditionalFormatting sqref="U72:AE72">
    <cfRule type="containsBlanks" dxfId="302" priority="87">
      <formula>LEN(TRIM(U72))=0</formula>
    </cfRule>
  </conditionalFormatting>
  <conditionalFormatting sqref="AA45:AA46">
    <cfRule type="containsBlanks" dxfId="301" priority="77">
      <formula>LEN(TRIM(AA45))=0</formula>
    </cfRule>
  </conditionalFormatting>
  <conditionalFormatting sqref="Y90">
    <cfRule type="containsBlanks" dxfId="300" priority="66">
      <formula>LEN(TRIM(Y90))=0</formula>
    </cfRule>
  </conditionalFormatting>
  <conditionalFormatting sqref="U106:AE106">
    <cfRule type="containsBlanks" dxfId="299" priority="86">
      <formula>LEN(TRIM(U106))=0</formula>
    </cfRule>
  </conditionalFormatting>
  <conditionalFormatting sqref="AD64">
    <cfRule type="containsBlanks" dxfId="298" priority="75">
      <formula>LEN(TRIM(AD64))=0</formula>
    </cfRule>
  </conditionalFormatting>
  <conditionalFormatting sqref="U92:AE93 U99:AE99">
    <cfRule type="containsBlanks" dxfId="297" priority="85">
      <formula>LEN(TRIM(U92))=0</formula>
    </cfRule>
  </conditionalFormatting>
  <conditionalFormatting sqref="Y70:Y71">
    <cfRule type="containsBlanks" dxfId="296" priority="74">
      <formula>LEN(TRIM(Y70))=0</formula>
    </cfRule>
  </conditionalFormatting>
  <conditionalFormatting sqref="AD98">
    <cfRule type="containsBlanks" dxfId="295" priority="62">
      <formula>LEN(TRIM(AD98))=0</formula>
    </cfRule>
  </conditionalFormatting>
  <conditionalFormatting sqref="Y30">
    <cfRule type="containsBlanks" dxfId="294" priority="84">
      <formula>LEN(TRIM(Y30))=0</formula>
    </cfRule>
  </conditionalFormatting>
  <conditionalFormatting sqref="AB61">
    <cfRule type="containsBlanks" dxfId="293" priority="83">
      <formula>LEN(TRIM(AB61))=0</formula>
    </cfRule>
  </conditionalFormatting>
  <conditionalFormatting sqref="U23:AE23">
    <cfRule type="containsBlanks" dxfId="292" priority="82">
      <formula>LEN(TRIM(U23))=0</formula>
    </cfRule>
  </conditionalFormatting>
  <conditionalFormatting sqref="U87:AE87">
    <cfRule type="containsBlanks" dxfId="291" priority="81">
      <formula>LEN(TRIM(U87))=0</formula>
    </cfRule>
  </conditionalFormatting>
  <conditionalFormatting sqref="U83:V83">
    <cfRule type="containsBlanks" dxfId="290" priority="69">
      <formula>LEN(TRIM(U83))=0</formula>
    </cfRule>
  </conditionalFormatting>
  <conditionalFormatting sqref="U84:V84">
    <cfRule type="containsBlanks" dxfId="289" priority="68">
      <formula>LEN(TRIM(U84))=0</formula>
    </cfRule>
  </conditionalFormatting>
  <conditionalFormatting sqref="X31 AB31:AB34 X33">
    <cfRule type="containsBlanks" dxfId="288" priority="80">
      <formula>LEN(TRIM(X31))=0</formula>
    </cfRule>
  </conditionalFormatting>
  <conditionalFormatting sqref="U89:AE89">
    <cfRule type="containsBlanks" dxfId="287" priority="67">
      <formula>LEN(TRIM(U89))=0</formula>
    </cfRule>
  </conditionalFormatting>
  <conditionalFormatting sqref="AA36:AA43">
    <cfRule type="containsBlanks" dxfId="286" priority="79">
      <formula>LEN(TRIM(AA36))=0</formula>
    </cfRule>
  </conditionalFormatting>
  <conditionalFormatting sqref="Y51:Y53">
    <cfRule type="containsBlanks" dxfId="285" priority="76">
      <formula>LEN(TRIM(Y51))=0</formula>
    </cfRule>
  </conditionalFormatting>
  <conditionalFormatting sqref="AC73:AC74 AC79:AC80">
    <cfRule type="containsBlanks" dxfId="284" priority="73">
      <formula>LEN(TRIM(AC73))=0</formula>
    </cfRule>
  </conditionalFormatting>
  <conditionalFormatting sqref="AC75:AC77">
    <cfRule type="containsBlanks" dxfId="283" priority="72">
      <formula>LEN(TRIM(AC75))=0</formula>
    </cfRule>
  </conditionalFormatting>
  <conditionalFormatting sqref="AC78">
    <cfRule type="containsBlanks" dxfId="282" priority="71">
      <formula>LEN(TRIM(AC78))=0</formula>
    </cfRule>
  </conditionalFormatting>
  <conditionalFormatting sqref="U85:V85">
    <cfRule type="containsBlanks" dxfId="281" priority="70">
      <formula>LEN(TRIM(U85))=0</formula>
    </cfRule>
  </conditionalFormatting>
  <conditionalFormatting sqref="AD94">
    <cfRule type="containsBlanks" dxfId="280" priority="65">
      <formula>LEN(TRIM(AD94))=0</formula>
    </cfRule>
  </conditionalFormatting>
  <conditionalFormatting sqref="U95:AE95">
    <cfRule type="containsBlanks" dxfId="279" priority="64">
      <formula>LEN(TRIM(U95))=0</formula>
    </cfRule>
  </conditionalFormatting>
  <conditionalFormatting sqref="AD96:AD97">
    <cfRule type="containsBlanks" dxfId="278" priority="63">
      <formula>LEN(TRIM(AD96))=0</formula>
    </cfRule>
  </conditionalFormatting>
  <conditionalFormatting sqref="AD100">
    <cfRule type="containsBlanks" dxfId="277" priority="61">
      <formula>LEN(TRIM(AD100))=0</formula>
    </cfRule>
  </conditionalFormatting>
  <conditionalFormatting sqref="AD101">
    <cfRule type="containsBlanks" dxfId="276" priority="60">
      <formula>LEN(TRIM(AD101))=0</formula>
    </cfRule>
  </conditionalFormatting>
  <conditionalFormatting sqref="AE107">
    <cfRule type="containsBlanks" dxfId="275" priority="59">
      <formula>LEN(TRIM(AE107))=0</formula>
    </cfRule>
  </conditionalFormatting>
  <conditionalFormatting sqref="Y113:AC114">
    <cfRule type="containsBlanks" dxfId="274" priority="58">
      <formula>LEN(TRIM(Y113))=0</formula>
    </cfRule>
  </conditionalFormatting>
  <conditionalFormatting sqref="Y115:AC118">
    <cfRule type="containsBlanks" dxfId="273" priority="57">
      <formula>LEN(TRIM(Y115))=0</formula>
    </cfRule>
  </conditionalFormatting>
  <conditionalFormatting sqref="Y118:AC118">
    <cfRule type="containsBlanks" dxfId="272" priority="56">
      <formula>LEN(TRIM(Y118))=0</formula>
    </cfRule>
  </conditionalFormatting>
  <conditionalFormatting sqref="AB24:AB29">
    <cfRule type="containsBlanks" dxfId="271" priority="55">
      <formula>LEN(TRIM(AB24))=0</formula>
    </cfRule>
  </conditionalFormatting>
  <conditionalFormatting sqref="Z88">
    <cfRule type="containsBlanks" dxfId="270" priority="54">
      <formula>LEN(TRIM(Z88))=0</formula>
    </cfRule>
  </conditionalFormatting>
  <conditionalFormatting sqref="AD113:AD114">
    <cfRule type="containsBlanks" dxfId="269" priority="53">
      <formula>LEN(TRIM(AD113))=0</formula>
    </cfRule>
  </conditionalFormatting>
  <conditionalFormatting sqref="AD115:AD118">
    <cfRule type="containsBlanks" dxfId="268" priority="52">
      <formula>LEN(TRIM(AD115))=0</formula>
    </cfRule>
  </conditionalFormatting>
  <conditionalFormatting sqref="AD118">
    <cfRule type="containsBlanks" dxfId="267" priority="51">
      <formula>LEN(TRIM(AD118))=0</formula>
    </cfRule>
  </conditionalFormatting>
  <conditionalFormatting sqref="Y36:Y43">
    <cfRule type="containsBlanks" dxfId="266" priority="50">
      <formula>LEN(TRIM(Y36))=0</formula>
    </cfRule>
  </conditionalFormatting>
  <conditionalFormatting sqref="AB19:AB22">
    <cfRule type="containsBlanks" dxfId="265" priority="49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64" priority="48">
      <formula>LEN(TRIM(AF15))=0</formula>
    </cfRule>
  </conditionalFormatting>
  <conditionalFormatting sqref="AG68:AQ68 AG61:AM61 AO61:AQ61 AK69">
    <cfRule type="containsBlanks" dxfId="263" priority="47">
      <formula>LEN(TRIM(AG61))=0</formula>
    </cfRule>
  </conditionalFormatting>
  <conditionalFormatting sqref="AG82:AQ82">
    <cfRule type="containsBlanks" dxfId="262" priority="46">
      <formula>LEN(TRIM(AG82))=0</formula>
    </cfRule>
  </conditionalFormatting>
  <conditionalFormatting sqref="AG44:AQ44">
    <cfRule type="containsBlanks" dxfId="261" priority="36">
      <formula>LEN(TRIM(AG44))=0</formula>
    </cfRule>
  </conditionalFormatting>
  <conditionalFormatting sqref="AG72:AQ72">
    <cfRule type="containsBlanks" dxfId="260" priority="45">
      <formula>LEN(TRIM(AG72))=0</formula>
    </cfRule>
  </conditionalFormatting>
  <conditionalFormatting sqref="AM45:AM46">
    <cfRule type="containsBlanks" dxfId="259" priority="35">
      <formula>LEN(TRIM(AM45))=0</formula>
    </cfRule>
  </conditionalFormatting>
  <conditionalFormatting sqref="AK90">
    <cfRule type="containsBlanks" dxfId="258" priority="24">
      <formula>LEN(TRIM(AK90))=0</formula>
    </cfRule>
  </conditionalFormatting>
  <conditionalFormatting sqref="AG106:AQ106">
    <cfRule type="containsBlanks" dxfId="257" priority="44">
      <formula>LEN(TRIM(AG106))=0</formula>
    </cfRule>
  </conditionalFormatting>
  <conditionalFormatting sqref="AP64">
    <cfRule type="containsBlanks" dxfId="256" priority="33">
      <formula>LEN(TRIM(AP64))=0</formula>
    </cfRule>
  </conditionalFormatting>
  <conditionalFormatting sqref="AG92:AQ93 AG99:AQ99">
    <cfRule type="containsBlanks" dxfId="255" priority="43">
      <formula>LEN(TRIM(AG92))=0</formula>
    </cfRule>
  </conditionalFormatting>
  <conditionalFormatting sqref="AK70:AK71">
    <cfRule type="containsBlanks" dxfId="254" priority="32">
      <formula>LEN(TRIM(AK70))=0</formula>
    </cfRule>
  </conditionalFormatting>
  <conditionalFormatting sqref="AP98">
    <cfRule type="containsBlanks" dxfId="253" priority="20">
      <formula>LEN(TRIM(AP98))=0</formula>
    </cfRule>
  </conditionalFormatting>
  <conditionalFormatting sqref="AK30">
    <cfRule type="containsBlanks" dxfId="252" priority="42">
      <formula>LEN(TRIM(AK30))=0</formula>
    </cfRule>
  </conditionalFormatting>
  <conditionalFormatting sqref="AN61">
    <cfRule type="containsBlanks" dxfId="251" priority="41">
      <formula>LEN(TRIM(AN61))=0</formula>
    </cfRule>
  </conditionalFormatting>
  <conditionalFormatting sqref="AG23:AQ23">
    <cfRule type="containsBlanks" dxfId="250" priority="40">
      <formula>LEN(TRIM(AG23))=0</formula>
    </cfRule>
  </conditionalFormatting>
  <conditionalFormatting sqref="AG87:AQ87">
    <cfRule type="containsBlanks" dxfId="249" priority="39">
      <formula>LEN(TRIM(AG87))=0</formula>
    </cfRule>
  </conditionalFormatting>
  <conditionalFormatting sqref="AG83:AH83">
    <cfRule type="containsBlanks" dxfId="248" priority="27">
      <formula>LEN(TRIM(AG83))=0</formula>
    </cfRule>
  </conditionalFormatting>
  <conditionalFormatting sqref="AG84:AH84">
    <cfRule type="containsBlanks" dxfId="247" priority="26">
      <formula>LEN(TRIM(AG84))=0</formula>
    </cfRule>
  </conditionalFormatting>
  <conditionalFormatting sqref="AJ31 AN31:AN34 AJ33">
    <cfRule type="containsBlanks" dxfId="246" priority="38">
      <formula>LEN(TRIM(AJ31))=0</formula>
    </cfRule>
  </conditionalFormatting>
  <conditionalFormatting sqref="AG89:AQ89">
    <cfRule type="containsBlanks" dxfId="245" priority="25">
      <formula>LEN(TRIM(AG89))=0</formula>
    </cfRule>
  </conditionalFormatting>
  <conditionalFormatting sqref="AM36:AM43">
    <cfRule type="containsBlanks" dxfId="244" priority="37">
      <formula>LEN(TRIM(AM36))=0</formula>
    </cfRule>
  </conditionalFormatting>
  <conditionalFormatting sqref="AK51:AK53">
    <cfRule type="containsBlanks" dxfId="243" priority="34">
      <formula>LEN(TRIM(AK51))=0</formula>
    </cfRule>
  </conditionalFormatting>
  <conditionalFormatting sqref="AO73:AO74 AO79:AO80">
    <cfRule type="containsBlanks" dxfId="242" priority="31">
      <formula>LEN(TRIM(AO73))=0</formula>
    </cfRule>
  </conditionalFormatting>
  <conditionalFormatting sqref="AO75:AO77">
    <cfRule type="containsBlanks" dxfId="241" priority="30">
      <formula>LEN(TRIM(AO75))=0</formula>
    </cfRule>
  </conditionalFormatting>
  <conditionalFormatting sqref="AO78">
    <cfRule type="containsBlanks" dxfId="240" priority="29">
      <formula>LEN(TRIM(AO78))=0</formula>
    </cfRule>
  </conditionalFormatting>
  <conditionalFormatting sqref="AG85:AH85">
    <cfRule type="containsBlanks" dxfId="239" priority="28">
      <formula>LEN(TRIM(AG85))=0</formula>
    </cfRule>
  </conditionalFormatting>
  <conditionalFormatting sqref="AP94">
    <cfRule type="containsBlanks" dxfId="238" priority="23">
      <formula>LEN(TRIM(AP94))=0</formula>
    </cfRule>
  </conditionalFormatting>
  <conditionalFormatting sqref="AG95:AQ95">
    <cfRule type="containsBlanks" dxfId="237" priority="22">
      <formula>LEN(TRIM(AG95))=0</formula>
    </cfRule>
  </conditionalFormatting>
  <conditionalFormatting sqref="AP96:AP97">
    <cfRule type="containsBlanks" dxfId="236" priority="21">
      <formula>LEN(TRIM(AP96))=0</formula>
    </cfRule>
  </conditionalFormatting>
  <conditionalFormatting sqref="AP100">
    <cfRule type="containsBlanks" dxfId="235" priority="19">
      <formula>LEN(TRIM(AP100))=0</formula>
    </cfRule>
  </conditionalFormatting>
  <conditionalFormatting sqref="AP101">
    <cfRule type="containsBlanks" dxfId="234" priority="18">
      <formula>LEN(TRIM(AP101))=0</formula>
    </cfRule>
  </conditionalFormatting>
  <conditionalFormatting sqref="AQ107">
    <cfRule type="containsBlanks" dxfId="233" priority="17">
      <formula>LEN(TRIM(AQ107))=0</formula>
    </cfRule>
  </conditionalFormatting>
  <conditionalFormatting sqref="AK113:AO114">
    <cfRule type="containsBlanks" dxfId="232" priority="16">
      <formula>LEN(TRIM(AK113))=0</formula>
    </cfRule>
  </conditionalFormatting>
  <conditionalFormatting sqref="AK115:AO118">
    <cfRule type="containsBlanks" dxfId="231" priority="15">
      <formula>LEN(TRIM(AK115))=0</formula>
    </cfRule>
  </conditionalFormatting>
  <conditionalFormatting sqref="AK118:AO118">
    <cfRule type="containsBlanks" dxfId="230" priority="14">
      <formula>LEN(TRIM(AK118))=0</formula>
    </cfRule>
  </conditionalFormatting>
  <conditionalFormatting sqref="AN24:AN29">
    <cfRule type="containsBlanks" dxfId="229" priority="13">
      <formula>LEN(TRIM(AN24))=0</formula>
    </cfRule>
  </conditionalFormatting>
  <conditionalFormatting sqref="AL88">
    <cfRule type="containsBlanks" dxfId="228" priority="12">
      <formula>LEN(TRIM(AL88))=0</formula>
    </cfRule>
  </conditionalFormatting>
  <conditionalFormatting sqref="AP113:AP114">
    <cfRule type="containsBlanks" dxfId="227" priority="11">
      <formula>LEN(TRIM(AP113))=0</formula>
    </cfRule>
  </conditionalFormatting>
  <conditionalFormatting sqref="AP115:AP118">
    <cfRule type="containsBlanks" dxfId="226" priority="10">
      <formula>LEN(TRIM(AP115))=0</formula>
    </cfRule>
  </conditionalFormatting>
  <conditionalFormatting sqref="AP118">
    <cfRule type="containsBlanks" dxfId="225" priority="9">
      <formula>LEN(TRIM(AP118))=0</formula>
    </cfRule>
  </conditionalFormatting>
  <conditionalFormatting sqref="AK36:AK43">
    <cfRule type="containsBlanks" dxfId="224" priority="8">
      <formula>LEN(TRIM(AK36))=0</formula>
    </cfRule>
  </conditionalFormatting>
  <conditionalFormatting sqref="AN19:AN22">
    <cfRule type="containsBlanks" dxfId="223" priority="7">
      <formula>LEN(TRIM(AN19))=0</formula>
    </cfRule>
  </conditionalFormatting>
  <conditionalFormatting sqref="K36:K37">
    <cfRule type="containsBlanks" dxfId="222" priority="6">
      <formula>LEN(TRIM(K36))=0</formula>
    </cfRule>
  </conditionalFormatting>
  <conditionalFormatting sqref="W36:W37">
    <cfRule type="containsBlanks" dxfId="221" priority="5">
      <formula>LEN(TRIM(W36))=0</formula>
    </cfRule>
  </conditionalFormatting>
  <conditionalFormatting sqref="AI36:AI37">
    <cfRule type="containsBlanks" dxfId="220" priority="4">
      <formula>LEN(TRIM(AI36))=0</formula>
    </cfRule>
  </conditionalFormatting>
  <conditionalFormatting sqref="O47:O48">
    <cfRule type="containsBlanks" dxfId="219" priority="3">
      <formula>LEN(TRIM(O47))=0</formula>
    </cfRule>
  </conditionalFormatting>
  <conditionalFormatting sqref="AA47:AA48">
    <cfRule type="containsBlanks" dxfId="218" priority="2">
      <formula>LEN(TRIM(AA47))=0</formula>
    </cfRule>
  </conditionalFormatting>
  <conditionalFormatting sqref="AM47:AM48">
    <cfRule type="containsBlanks" dxfId="217" priority="1">
      <formula>LEN(TRIM(AM47))=0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38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71"/>
  <sheetViews>
    <sheetView showGridLines="0" zoomScale="90" zoomScaleNormal="90" workbookViewId="0">
      <pane xSplit="7" ySplit="14" topLeftCell="H154" activePane="bottomRight" state="frozen"/>
      <selection activeCell="A31" sqref="A31"/>
      <selection pane="topRight" activeCell="A31" sqref="A31"/>
      <selection pane="bottomLeft" activeCell="A31" sqref="A31"/>
      <selection pane="bottomRight" activeCell="AK163" sqref="AK163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22" customWidth="1"/>
    <col min="20" max="20" width="16.5703125" style="72" customWidth="1"/>
    <col min="21" max="31" width="14.42578125" style="59" customWidth="1"/>
    <col min="32" max="32" width="16.5703125" style="72" customWidth="1"/>
    <col min="33" max="43" width="14.42578125" style="59" customWidth="1"/>
    <col min="44" max="44" width="14.28515625" style="189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515" t="s">
        <v>37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218"/>
      <c r="AH2" s="304"/>
      <c r="AI2" s="218"/>
      <c r="AJ2" s="218"/>
      <c r="AK2" s="218"/>
      <c r="AL2" s="218"/>
      <c r="AM2" s="308"/>
      <c r="AN2" s="218"/>
      <c r="AO2" s="218"/>
      <c r="AP2" s="218"/>
      <c r="AQ2" s="218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515" t="s">
        <v>39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218"/>
      <c r="AH4" s="304"/>
      <c r="AI4" s="218"/>
      <c r="AJ4" s="218"/>
      <c r="AK4" s="218"/>
      <c r="AL4" s="218"/>
      <c r="AM4" s="308"/>
      <c r="AN4" s="218"/>
      <c r="AO4" s="218"/>
      <c r="AP4" s="218"/>
      <c r="AQ4" s="218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9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72" customFormat="1" ht="10.9" customHeight="1" x14ac:dyDescent="0.25">
      <c r="A6" s="232"/>
      <c r="B6" s="232"/>
      <c r="C6" s="232"/>
      <c r="D6" s="233"/>
      <c r="E6" s="233"/>
      <c r="F6" s="233"/>
      <c r="G6" s="233"/>
      <c r="H6" s="23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89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45"/>
      <c r="B7" s="245"/>
      <c r="C7" s="245"/>
      <c r="D7" s="246"/>
      <c r="E7" s="246"/>
      <c r="F7" s="246"/>
      <c r="G7" s="246"/>
      <c r="H7" s="247"/>
      <c r="I7" s="603" t="s">
        <v>110</v>
      </c>
      <c r="J7" s="604" t="s">
        <v>110</v>
      </c>
      <c r="K7" s="605"/>
      <c r="L7" s="603" t="s">
        <v>111</v>
      </c>
      <c r="M7" s="604"/>
      <c r="N7" s="604"/>
      <c r="O7" s="604"/>
      <c r="P7" s="604"/>
      <c r="Q7" s="604"/>
      <c r="R7" s="604"/>
      <c r="S7" s="605"/>
      <c r="T7" s="272"/>
      <c r="U7" s="603" t="s">
        <v>110</v>
      </c>
      <c r="V7" s="604" t="s">
        <v>110</v>
      </c>
      <c r="W7" s="605"/>
      <c r="X7" s="603" t="s">
        <v>111</v>
      </c>
      <c r="Y7" s="604"/>
      <c r="Z7" s="604"/>
      <c r="AA7" s="604"/>
      <c r="AB7" s="604"/>
      <c r="AC7" s="604"/>
      <c r="AD7" s="604"/>
      <c r="AE7" s="605"/>
      <c r="AF7" s="272"/>
      <c r="AG7" s="603" t="s">
        <v>110</v>
      </c>
      <c r="AH7" s="604" t="s">
        <v>110</v>
      </c>
      <c r="AI7" s="605"/>
      <c r="AJ7" s="603" t="s">
        <v>111</v>
      </c>
      <c r="AK7" s="604"/>
      <c r="AL7" s="604"/>
      <c r="AM7" s="604"/>
      <c r="AN7" s="604"/>
      <c r="AO7" s="604"/>
      <c r="AP7" s="604"/>
      <c r="AQ7" s="605"/>
      <c r="AR7" s="189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1" t="s">
        <v>47</v>
      </c>
      <c r="B8" s="622"/>
      <c r="C8" s="622"/>
      <c r="D8" s="622" t="s">
        <v>40</v>
      </c>
      <c r="E8" s="622"/>
      <c r="F8" s="622"/>
      <c r="G8" s="625"/>
      <c r="H8" s="627" t="str">
        <f>'1. Sažetak'!G20</f>
        <v>PLAN
2018.</v>
      </c>
      <c r="I8" s="321" t="s">
        <v>152</v>
      </c>
      <c r="J8" s="120" t="s">
        <v>97</v>
      </c>
      <c r="K8" s="319" t="s">
        <v>154</v>
      </c>
      <c r="L8" s="322" t="s">
        <v>98</v>
      </c>
      <c r="M8" s="115" t="s">
        <v>82</v>
      </c>
      <c r="N8" s="115" t="s">
        <v>41</v>
      </c>
      <c r="O8" s="115" t="s">
        <v>156</v>
      </c>
      <c r="P8" s="115" t="s">
        <v>153</v>
      </c>
      <c r="Q8" s="115" t="s">
        <v>42</v>
      </c>
      <c r="R8" s="115" t="s">
        <v>43</v>
      </c>
      <c r="S8" s="116" t="s">
        <v>44</v>
      </c>
      <c r="T8" s="552" t="str">
        <f>'1. Sažetak'!H20</f>
        <v>PROJEKCIJA   2019.</v>
      </c>
      <c r="U8" s="321" t="s">
        <v>152</v>
      </c>
      <c r="V8" s="120" t="s">
        <v>97</v>
      </c>
      <c r="W8" s="319" t="s">
        <v>154</v>
      </c>
      <c r="X8" s="322" t="s">
        <v>98</v>
      </c>
      <c r="Y8" s="115" t="s">
        <v>82</v>
      </c>
      <c r="Z8" s="115" t="s">
        <v>41</v>
      </c>
      <c r="AA8" s="115" t="s">
        <v>156</v>
      </c>
      <c r="AB8" s="115" t="s">
        <v>153</v>
      </c>
      <c r="AC8" s="115" t="s">
        <v>42</v>
      </c>
      <c r="AD8" s="115" t="s">
        <v>43</v>
      </c>
      <c r="AE8" s="116" t="s">
        <v>44</v>
      </c>
      <c r="AF8" s="563" t="str">
        <f>'1. Sažetak'!I20</f>
        <v>PROJEKCIJA   2020.</v>
      </c>
      <c r="AG8" s="321" t="s">
        <v>152</v>
      </c>
      <c r="AH8" s="120" t="s">
        <v>97</v>
      </c>
      <c r="AI8" s="319" t="s">
        <v>154</v>
      </c>
      <c r="AJ8" s="322" t="s">
        <v>98</v>
      </c>
      <c r="AK8" s="115" t="s">
        <v>82</v>
      </c>
      <c r="AL8" s="115" t="s">
        <v>41</v>
      </c>
      <c r="AM8" s="115" t="s">
        <v>156</v>
      </c>
      <c r="AN8" s="115" t="s">
        <v>153</v>
      </c>
      <c r="AO8" s="115" t="s">
        <v>42</v>
      </c>
      <c r="AP8" s="115" t="s">
        <v>43</v>
      </c>
      <c r="AQ8" s="116" t="s">
        <v>44</v>
      </c>
      <c r="AR8" s="189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</row>
    <row r="9" spans="1:136" s="2" customFormat="1" ht="16.5" customHeight="1" thickBot="1" x14ac:dyDescent="0.3">
      <c r="A9" s="623"/>
      <c r="B9" s="624"/>
      <c r="C9" s="624"/>
      <c r="D9" s="624"/>
      <c r="E9" s="624"/>
      <c r="F9" s="624"/>
      <c r="G9" s="626"/>
      <c r="H9" s="628"/>
      <c r="I9" s="117" t="s">
        <v>103</v>
      </c>
      <c r="J9" s="121" t="s">
        <v>102</v>
      </c>
      <c r="K9" s="119" t="s">
        <v>105</v>
      </c>
      <c r="L9" s="323" t="s">
        <v>104</v>
      </c>
      <c r="M9" s="118" t="s">
        <v>112</v>
      </c>
      <c r="N9" s="118" t="s">
        <v>106</v>
      </c>
      <c r="O9" s="118" t="s">
        <v>105</v>
      </c>
      <c r="P9" s="118" t="s">
        <v>104</v>
      </c>
      <c r="Q9" s="118" t="s">
        <v>107</v>
      </c>
      <c r="R9" s="118" t="s">
        <v>109</v>
      </c>
      <c r="S9" s="119" t="s">
        <v>108</v>
      </c>
      <c r="T9" s="553"/>
      <c r="U9" s="117" t="s">
        <v>103</v>
      </c>
      <c r="V9" s="121" t="s">
        <v>102</v>
      </c>
      <c r="W9" s="119" t="s">
        <v>105</v>
      </c>
      <c r="X9" s="323" t="s">
        <v>104</v>
      </c>
      <c r="Y9" s="118" t="s">
        <v>112</v>
      </c>
      <c r="Z9" s="118" t="s">
        <v>106</v>
      </c>
      <c r="AA9" s="118" t="s">
        <v>105</v>
      </c>
      <c r="AB9" s="118" t="s">
        <v>104</v>
      </c>
      <c r="AC9" s="118" t="s">
        <v>107</v>
      </c>
      <c r="AD9" s="118" t="s">
        <v>109</v>
      </c>
      <c r="AE9" s="119" t="s">
        <v>108</v>
      </c>
      <c r="AF9" s="564"/>
      <c r="AG9" s="117" t="s">
        <v>103</v>
      </c>
      <c r="AH9" s="121" t="s">
        <v>102</v>
      </c>
      <c r="AI9" s="119" t="s">
        <v>105</v>
      </c>
      <c r="AJ9" s="323" t="s">
        <v>104</v>
      </c>
      <c r="AK9" s="118" t="s">
        <v>112</v>
      </c>
      <c r="AL9" s="118" t="s">
        <v>106</v>
      </c>
      <c r="AM9" s="118" t="s">
        <v>105</v>
      </c>
      <c r="AN9" s="118" t="s">
        <v>104</v>
      </c>
      <c r="AO9" s="118" t="s">
        <v>107</v>
      </c>
      <c r="AP9" s="118" t="s">
        <v>109</v>
      </c>
      <c r="AQ9" s="119" t="s">
        <v>108</v>
      </c>
      <c r="AR9" s="189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</row>
    <row r="10" spans="1:136" s="39" customFormat="1" ht="10.5" customHeight="1" thickTop="1" thickBot="1" x14ac:dyDescent="0.3">
      <c r="A10" s="614">
        <v>1</v>
      </c>
      <c r="B10" s="615"/>
      <c r="C10" s="615"/>
      <c r="D10" s="615"/>
      <c r="E10" s="615"/>
      <c r="F10" s="615"/>
      <c r="G10" s="615"/>
      <c r="H10" s="100" t="s">
        <v>157</v>
      </c>
      <c r="I10" s="101">
        <v>3</v>
      </c>
      <c r="J10" s="306">
        <v>4</v>
      </c>
      <c r="K10" s="103">
        <v>5</v>
      </c>
      <c r="L10" s="324">
        <v>6</v>
      </c>
      <c r="M10" s="122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73" t="s">
        <v>157</v>
      </c>
      <c r="U10" s="101">
        <v>3</v>
      </c>
      <c r="V10" s="309">
        <v>4</v>
      </c>
      <c r="W10" s="103">
        <v>5</v>
      </c>
      <c r="X10" s="324">
        <v>6</v>
      </c>
      <c r="Y10" s="122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79" t="s">
        <v>157</v>
      </c>
      <c r="AG10" s="101">
        <v>3</v>
      </c>
      <c r="AH10" s="309">
        <v>4</v>
      </c>
      <c r="AI10" s="103">
        <v>5</v>
      </c>
      <c r="AJ10" s="324">
        <v>6</v>
      </c>
      <c r="AK10" s="122">
        <v>7</v>
      </c>
      <c r="AL10" s="102">
        <v>8</v>
      </c>
      <c r="AM10" s="102">
        <v>9</v>
      </c>
      <c r="AN10" s="102">
        <v>10</v>
      </c>
      <c r="AO10" s="102">
        <v>11</v>
      </c>
      <c r="AP10" s="102">
        <v>12</v>
      </c>
      <c r="AQ10" s="103">
        <v>13</v>
      </c>
      <c r="AR10" s="189"/>
      <c r="AS10" s="190"/>
      <c r="AT10" s="190"/>
      <c r="AU10" s="190"/>
      <c r="AV10" s="190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</row>
    <row r="11" spans="1:136" s="64" customFormat="1" ht="10.15" customHeight="1" thickTop="1" x14ac:dyDescent="0.25">
      <c r="A11" s="637"/>
      <c r="B11" s="638"/>
      <c r="C11" s="638"/>
      <c r="D11" s="638"/>
      <c r="E11" s="638"/>
      <c r="F11" s="638"/>
      <c r="G11" s="639"/>
      <c r="H11" s="167"/>
      <c r="I11" s="634">
        <f>SUM(I12:K12)</f>
        <v>902400</v>
      </c>
      <c r="J11" s="635">
        <f>SUM(J12:L12)</f>
        <v>5902400</v>
      </c>
      <c r="K11" s="636"/>
      <c r="L11" s="325">
        <f>L12</f>
        <v>5000000</v>
      </c>
      <c r="M11" s="635">
        <f>SUM(M12:S12)</f>
        <v>525000</v>
      </c>
      <c r="N11" s="635"/>
      <c r="O11" s="635"/>
      <c r="P11" s="635"/>
      <c r="Q11" s="635"/>
      <c r="R11" s="635"/>
      <c r="S11" s="636"/>
      <c r="T11" s="274"/>
      <c r="U11" s="634">
        <f>SUM(U12:W12)</f>
        <v>902400</v>
      </c>
      <c r="V11" s="635">
        <f>SUM(V12:X12)</f>
        <v>5902400</v>
      </c>
      <c r="W11" s="636"/>
      <c r="X11" s="325">
        <f>X12</f>
        <v>5000000</v>
      </c>
      <c r="Y11" s="635">
        <f>SUM(Y12:AE12)</f>
        <v>525000</v>
      </c>
      <c r="Z11" s="635"/>
      <c r="AA11" s="635"/>
      <c r="AB11" s="635"/>
      <c r="AC11" s="635"/>
      <c r="AD11" s="635"/>
      <c r="AE11" s="636"/>
      <c r="AF11" s="280"/>
      <c r="AG11" s="634">
        <f>SUM(AG12:AI12)</f>
        <v>902400</v>
      </c>
      <c r="AH11" s="635">
        <f>SUM(AH12:AJ12)</f>
        <v>5902400</v>
      </c>
      <c r="AI11" s="636"/>
      <c r="AJ11" s="325">
        <f>AJ12</f>
        <v>5000000</v>
      </c>
      <c r="AK11" s="635">
        <f>SUM(AK12:AQ12)</f>
        <v>525000</v>
      </c>
      <c r="AL11" s="635"/>
      <c r="AM11" s="635"/>
      <c r="AN11" s="635"/>
      <c r="AO11" s="635"/>
      <c r="AP11" s="635"/>
      <c r="AQ11" s="636"/>
      <c r="AR11" s="189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  <c r="DT11" s="195"/>
      <c r="DU11" s="195"/>
      <c r="DV11" s="195"/>
      <c r="DW11" s="195"/>
      <c r="DX11" s="195"/>
      <c r="DY11" s="195"/>
      <c r="DZ11" s="195"/>
      <c r="EA11" s="195"/>
      <c r="EB11" s="195"/>
      <c r="EC11" s="195"/>
      <c r="ED11" s="195"/>
      <c r="EE11" s="195"/>
      <c r="EF11" s="195"/>
    </row>
    <row r="12" spans="1:136" s="4" customFormat="1" ht="33.75" customHeight="1" x14ac:dyDescent="0.25">
      <c r="A12" s="235"/>
      <c r="B12" s="616" t="str">
        <f>'1. Sažetak'!B6:E6</f>
        <v>SREDNJA ŠKOLA LUDBREG</v>
      </c>
      <c r="C12" s="616"/>
      <c r="D12" s="616"/>
      <c r="E12" s="616"/>
      <c r="F12" s="616"/>
      <c r="G12" s="616"/>
      <c r="H12" s="132">
        <f>SUM(I12:S12)</f>
        <v>6427400</v>
      </c>
      <c r="I12" s="133">
        <f t="shared" ref="I12:S12" si="0">I136+I61+I16+I176</f>
        <v>0</v>
      </c>
      <c r="J12" s="310">
        <f t="shared" si="0"/>
        <v>902400</v>
      </c>
      <c r="K12" s="134">
        <f t="shared" si="0"/>
        <v>0</v>
      </c>
      <c r="L12" s="326">
        <f t="shared" si="0"/>
        <v>5000000</v>
      </c>
      <c r="M12" s="135">
        <f t="shared" si="0"/>
        <v>200000</v>
      </c>
      <c r="N12" s="136">
        <f t="shared" si="0"/>
        <v>0</v>
      </c>
      <c r="O12" s="136">
        <f t="shared" si="0"/>
        <v>300000</v>
      </c>
      <c r="P12" s="136">
        <f t="shared" si="0"/>
        <v>25000</v>
      </c>
      <c r="Q12" s="136">
        <f t="shared" si="0"/>
        <v>0</v>
      </c>
      <c r="R12" s="136">
        <f t="shared" si="0"/>
        <v>0</v>
      </c>
      <c r="S12" s="134">
        <f t="shared" si="0"/>
        <v>0</v>
      </c>
      <c r="T12" s="275">
        <f>SUM(U12:AE12)</f>
        <v>6427400</v>
      </c>
      <c r="U12" s="133">
        <f t="shared" ref="U12:AE12" si="1">U136+U61+U16+U176</f>
        <v>0</v>
      </c>
      <c r="V12" s="310">
        <f t="shared" si="1"/>
        <v>902400</v>
      </c>
      <c r="W12" s="134">
        <f t="shared" si="1"/>
        <v>0</v>
      </c>
      <c r="X12" s="326">
        <f t="shared" si="1"/>
        <v>5000000</v>
      </c>
      <c r="Y12" s="135">
        <f t="shared" si="1"/>
        <v>200000</v>
      </c>
      <c r="Z12" s="136">
        <f t="shared" si="1"/>
        <v>0</v>
      </c>
      <c r="AA12" s="136">
        <f t="shared" si="1"/>
        <v>300000</v>
      </c>
      <c r="AB12" s="136">
        <f t="shared" si="1"/>
        <v>25000</v>
      </c>
      <c r="AC12" s="136">
        <f t="shared" si="1"/>
        <v>0</v>
      </c>
      <c r="AD12" s="136">
        <f t="shared" si="1"/>
        <v>0</v>
      </c>
      <c r="AE12" s="134">
        <f t="shared" si="1"/>
        <v>0</v>
      </c>
      <c r="AF12" s="281">
        <f>SUM(AG12:AQ12)</f>
        <v>6427400</v>
      </c>
      <c r="AG12" s="133">
        <f t="shared" ref="AG12:AQ12" si="2">AG136+AG61+AG16+AG176</f>
        <v>0</v>
      </c>
      <c r="AH12" s="310">
        <f t="shared" si="2"/>
        <v>902400</v>
      </c>
      <c r="AI12" s="134">
        <f t="shared" si="2"/>
        <v>0</v>
      </c>
      <c r="AJ12" s="326">
        <f t="shared" si="2"/>
        <v>5000000</v>
      </c>
      <c r="AK12" s="135">
        <f t="shared" si="2"/>
        <v>200000</v>
      </c>
      <c r="AL12" s="136">
        <f t="shared" si="2"/>
        <v>0</v>
      </c>
      <c r="AM12" s="136">
        <f t="shared" si="2"/>
        <v>300000</v>
      </c>
      <c r="AN12" s="136">
        <f t="shared" si="2"/>
        <v>25000</v>
      </c>
      <c r="AO12" s="136">
        <f t="shared" si="2"/>
        <v>0</v>
      </c>
      <c r="AP12" s="136">
        <f t="shared" si="2"/>
        <v>0</v>
      </c>
      <c r="AQ12" s="134">
        <f t="shared" si="2"/>
        <v>0</v>
      </c>
      <c r="AR12" s="18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</row>
    <row r="13" spans="1:136" s="73" customFormat="1" ht="36" x14ac:dyDescent="0.25">
      <c r="A13" s="629" t="s">
        <v>85</v>
      </c>
      <c r="B13" s="630"/>
      <c r="C13" s="630"/>
      <c r="D13" s="630"/>
      <c r="E13" s="630"/>
      <c r="F13" s="630"/>
      <c r="G13" s="631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311" t="str">
        <f>IF('2. Plan prihoda i primitaka'!J9-'3. Plan rashoda i izdataka'!J12=0,"","Prihodi i rashodi nisu usklađeni s izvorima financiranja")</f>
        <v/>
      </c>
      <c r="K13" s="126" t="str">
        <f>IF('2. Plan prihoda i primitaka'!K9-'3. Plan rashoda i izdataka'!K12=0,"","Prihodi i rashodi nisu usklađeni s izvorima financiranja")</f>
        <v/>
      </c>
      <c r="L13" s="327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6" t="str">
        <f>IF('2. Plan prihoda i primitaka'!S9-'3. Plan rashoda i izdataka'!S12=0,"","Prihodi i rashodi nisu usklađeni s izvorima financiranja")</f>
        <v/>
      </c>
      <c r="T13" s="276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311" t="str">
        <f>IF('2. Plan prihoda i primitaka'!V9-'3. Plan rashoda i izdataka'!V12=0,"","Prihodi i rashodi nisu usklađeni s izvorima financiranja")</f>
        <v/>
      </c>
      <c r="W13" s="126" t="str">
        <f>IF('2. Plan prihoda i primitaka'!W9-'3. Plan rashoda i izdataka'!W12=0,"","Prihodi i rashodi nisu usklađeni s izvorima financiranja")</f>
        <v/>
      </c>
      <c r="X13" s="327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6" t="str">
        <f>IF('2. Plan prihoda i primitaka'!AE9-'3. Plan rashoda i izdataka'!AE12=0,"","Prihodi i rashodi nisu usklađeni s izvorima financiranja")</f>
        <v/>
      </c>
      <c r="AF13" s="282" t="str">
        <f>IF('2. Plan prihoda i primitaka'!AF9-'3. Plan rashoda i izdataka'!AF12=0,"","Prihodi i rashodi nisu usklađeni s izvorima financiranja")</f>
        <v/>
      </c>
      <c r="AG13" s="105" t="str">
        <f>IF('2. Plan prihoda i primitaka'!AG9-'3. Plan rashoda i izdataka'!AG12=0,"","Prihodi i rashodi nisu usklađeni s izvorima financiranja")</f>
        <v/>
      </c>
      <c r="AH13" s="311" t="str">
        <f>IF('2. Plan prihoda i primitaka'!AH9-'3. Plan rashoda i izdataka'!AH12=0,"","Prihodi i rashodi nisu usklađeni s izvorima financiranja")</f>
        <v/>
      </c>
      <c r="AI13" s="126" t="str">
        <f>IF('2. Plan prihoda i primitaka'!AI9-'3. Plan rashoda i izdataka'!AI12=0,"","Prihodi i rashodi nisu usklađeni s izvorima financiranja")</f>
        <v/>
      </c>
      <c r="AJ13" s="327" t="str">
        <f>IF('2. Plan prihoda i primitaka'!AJ9-'3. Plan rashoda i izdataka'!AJ12=0,"","Prihodi i rashodi nisu usklađeni s izvorima financiranja")</f>
        <v/>
      </c>
      <c r="AK13" s="105" t="str">
        <f>IF('2. Plan prihoda i primitaka'!AK9-'3. Plan rashoda i izdataka'!AK12=0,"","Prihodi i rashodi nisu usklađeni s izvorima financiranja")</f>
        <v/>
      </c>
      <c r="AL13" s="106" t="str">
        <f>IF('2. Plan prihoda i primitaka'!AL9-'3. Plan rashoda i izdataka'!AL12=0,"","Prihodi i rashodi nisu usklađeni s izvorima financiranja")</f>
        <v/>
      </c>
      <c r="AM13" s="106" t="str">
        <f>IF('2. Plan prihoda i primitaka'!AM9-'3. Plan rashoda i izdataka'!AM12=0,"","Prihodi i rashodi nisu usklađeni s izvorima financiranja")</f>
        <v/>
      </c>
      <c r="AN13" s="106" t="str">
        <f>IF('2. Plan prihoda i primitaka'!AN9-'3. Plan rashoda i izdataka'!AN12=0,"","Prihodi i rashodi nisu usklađeni s izvorima financiranja")</f>
        <v/>
      </c>
      <c r="AO13" s="106" t="str">
        <f>IF('2. Plan prihoda i primitaka'!AO9-'3. Plan rashoda i izdataka'!AO12=0,"","Prihodi i rashodi nisu usklađeni s izvorima financiranja")</f>
        <v/>
      </c>
      <c r="AP13" s="106" t="str">
        <f>IF('2. Plan prihoda i primitaka'!AP9-'3. Plan rashoda i izdataka'!AP12=0,"","Prihodi i rashodi nisu usklađeni s izvorima financiranja")</f>
        <v/>
      </c>
      <c r="AQ13" s="126" t="str">
        <f>IF('2. Plan prihoda i primitaka'!AQ9-'3. Plan rashoda i izdataka'!AQ12=0,"","Prihodi i rashodi nisu usklađeni s izvorima financiranja")</f>
        <v/>
      </c>
      <c r="AR13" s="18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</row>
    <row r="14" spans="1:136" s="64" customFormat="1" ht="11.45" customHeight="1" x14ac:dyDescent="0.25">
      <c r="A14" s="236"/>
      <c r="B14" s="220"/>
      <c r="C14" s="22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37"/>
      <c r="T14" s="277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37"/>
      <c r="AF14" s="277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237"/>
      <c r="AR14" s="189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</row>
    <row r="15" spans="1:136" s="64" customFormat="1" ht="18" customHeight="1" x14ac:dyDescent="0.25">
      <c r="A15" s="632" t="s">
        <v>73</v>
      </c>
      <c r="B15" s="633"/>
      <c r="C15" s="633"/>
      <c r="D15" s="633"/>
      <c r="E15" s="633"/>
      <c r="F15" s="633"/>
      <c r="G15" s="633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38"/>
      <c r="T15" s="278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38"/>
      <c r="AF15" s="278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238"/>
      <c r="AR15" s="189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</row>
    <row r="16" spans="1:136" s="113" customFormat="1" ht="27" customHeight="1" x14ac:dyDescent="0.25">
      <c r="A16" s="590" t="s">
        <v>100</v>
      </c>
      <c r="B16" s="591"/>
      <c r="C16" s="591"/>
      <c r="D16" s="612" t="s">
        <v>101</v>
      </c>
      <c r="E16" s="612"/>
      <c r="F16" s="612"/>
      <c r="G16" s="613"/>
      <c r="H16" s="97">
        <f>SUM(I16:S16)</f>
        <v>300000</v>
      </c>
      <c r="I16" s="98">
        <f t="shared" ref="I16:S16" si="3">I17+I49</f>
        <v>0</v>
      </c>
      <c r="J16" s="312">
        <f t="shared" si="3"/>
        <v>0</v>
      </c>
      <c r="K16" s="127">
        <f t="shared" si="3"/>
        <v>0</v>
      </c>
      <c r="L16" s="328">
        <f t="shared" si="3"/>
        <v>0</v>
      </c>
      <c r="M16" s="124">
        <f t="shared" si="3"/>
        <v>0</v>
      </c>
      <c r="N16" s="99">
        <f t="shared" si="3"/>
        <v>0</v>
      </c>
      <c r="O16" s="99">
        <f t="shared" si="3"/>
        <v>300000</v>
      </c>
      <c r="P16" s="99">
        <f t="shared" si="3"/>
        <v>0</v>
      </c>
      <c r="Q16" s="99">
        <f t="shared" si="3"/>
        <v>0</v>
      </c>
      <c r="R16" s="99">
        <f t="shared" si="3"/>
        <v>0</v>
      </c>
      <c r="S16" s="127">
        <f t="shared" si="3"/>
        <v>0</v>
      </c>
      <c r="T16" s="269">
        <f>SUM(U16:AE16)</f>
        <v>300000</v>
      </c>
      <c r="U16" s="98">
        <f t="shared" ref="U16:AE16" si="4">U17+U49</f>
        <v>0</v>
      </c>
      <c r="V16" s="312">
        <f t="shared" si="4"/>
        <v>0</v>
      </c>
      <c r="W16" s="127">
        <f t="shared" si="4"/>
        <v>0</v>
      </c>
      <c r="X16" s="328">
        <f t="shared" si="4"/>
        <v>0</v>
      </c>
      <c r="Y16" s="124">
        <f t="shared" si="4"/>
        <v>0</v>
      </c>
      <c r="Z16" s="99">
        <f t="shared" si="4"/>
        <v>0</v>
      </c>
      <c r="AA16" s="99">
        <f t="shared" si="4"/>
        <v>300000</v>
      </c>
      <c r="AB16" s="99">
        <f t="shared" si="4"/>
        <v>0</v>
      </c>
      <c r="AC16" s="99">
        <f t="shared" si="4"/>
        <v>0</v>
      </c>
      <c r="AD16" s="99">
        <f t="shared" si="4"/>
        <v>0</v>
      </c>
      <c r="AE16" s="127">
        <f t="shared" si="4"/>
        <v>0</v>
      </c>
      <c r="AF16" s="283">
        <f>SUM(AG16:AQ16)</f>
        <v>300000</v>
      </c>
      <c r="AG16" s="98">
        <f t="shared" ref="AG16:AQ16" si="5">AG17+AG49</f>
        <v>0</v>
      </c>
      <c r="AH16" s="312">
        <f t="shared" si="5"/>
        <v>0</v>
      </c>
      <c r="AI16" s="127">
        <f t="shared" si="5"/>
        <v>0</v>
      </c>
      <c r="AJ16" s="328">
        <f t="shared" si="5"/>
        <v>0</v>
      </c>
      <c r="AK16" s="124">
        <f t="shared" si="5"/>
        <v>0</v>
      </c>
      <c r="AL16" s="99">
        <f t="shared" si="5"/>
        <v>0</v>
      </c>
      <c r="AM16" s="99">
        <f t="shared" si="5"/>
        <v>300000</v>
      </c>
      <c r="AN16" s="99">
        <f t="shared" si="5"/>
        <v>0</v>
      </c>
      <c r="AO16" s="99">
        <f t="shared" si="5"/>
        <v>0</v>
      </c>
      <c r="AP16" s="99">
        <f t="shared" si="5"/>
        <v>0</v>
      </c>
      <c r="AQ16" s="127">
        <f t="shared" si="5"/>
        <v>0</v>
      </c>
      <c r="AR16" s="214"/>
      <c r="AS16" s="341"/>
      <c r="AT16" s="581" t="s">
        <v>139</v>
      </c>
      <c r="AU16" s="581"/>
      <c r="AV16" s="581"/>
      <c r="AW16" s="199"/>
      <c r="AX16" s="199"/>
      <c r="AY16" s="199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</row>
    <row r="17" spans="1:136" s="74" customFormat="1" ht="25.9" customHeight="1" x14ac:dyDescent="0.25">
      <c r="A17" s="582" t="s">
        <v>125</v>
      </c>
      <c r="B17" s="583"/>
      <c r="C17" s="583"/>
      <c r="D17" s="584" t="s">
        <v>147</v>
      </c>
      <c r="E17" s="584"/>
      <c r="F17" s="584"/>
      <c r="G17" s="585"/>
      <c r="H17" s="83">
        <f>SUM(I17:S17)</f>
        <v>300000</v>
      </c>
      <c r="I17" s="84">
        <f>I18+I37</f>
        <v>0</v>
      </c>
      <c r="J17" s="313">
        <f t="shared" ref="J17:S17" si="6">J18+J37</f>
        <v>0</v>
      </c>
      <c r="K17" s="86">
        <f>K18+K37</f>
        <v>0</v>
      </c>
      <c r="L17" s="329">
        <f t="shared" si="6"/>
        <v>0</v>
      </c>
      <c r="M17" s="125">
        <f t="shared" si="6"/>
        <v>0</v>
      </c>
      <c r="N17" s="85">
        <f t="shared" si="6"/>
        <v>0</v>
      </c>
      <c r="O17" s="85">
        <f t="shared" si="6"/>
        <v>300000</v>
      </c>
      <c r="P17" s="85">
        <f t="shared" si="6"/>
        <v>0</v>
      </c>
      <c r="Q17" s="85">
        <f t="shared" si="6"/>
        <v>0</v>
      </c>
      <c r="R17" s="85">
        <f t="shared" si="6"/>
        <v>0</v>
      </c>
      <c r="S17" s="86">
        <f t="shared" si="6"/>
        <v>0</v>
      </c>
      <c r="T17" s="268">
        <f>SUM(U17:AE17)</f>
        <v>300000</v>
      </c>
      <c r="U17" s="84">
        <f>U18+U37</f>
        <v>0</v>
      </c>
      <c r="V17" s="313">
        <f t="shared" ref="V17" si="7">V18+V37</f>
        <v>0</v>
      </c>
      <c r="W17" s="86">
        <f t="shared" ref="W17" si="8">W18+W37</f>
        <v>0</v>
      </c>
      <c r="X17" s="329">
        <f t="shared" ref="X17" si="9">X18+X37</f>
        <v>0</v>
      </c>
      <c r="Y17" s="125">
        <f t="shared" ref="Y17" si="10">Y18+Y37</f>
        <v>0</v>
      </c>
      <c r="Z17" s="85">
        <f t="shared" ref="Z17" si="11">Z18+Z37</f>
        <v>0</v>
      </c>
      <c r="AA17" s="85">
        <f t="shared" ref="AA17" si="12">AA18+AA37</f>
        <v>300000</v>
      </c>
      <c r="AB17" s="85">
        <f t="shared" ref="AB17" si="13">AB18+AB37</f>
        <v>0</v>
      </c>
      <c r="AC17" s="85">
        <f t="shared" ref="AC17" si="14">AC18+AC37</f>
        <v>0</v>
      </c>
      <c r="AD17" s="85">
        <f t="shared" ref="AD17" si="15">AD18+AD37</f>
        <v>0</v>
      </c>
      <c r="AE17" s="86">
        <f t="shared" ref="AE17" si="16">AE18+AE37</f>
        <v>0</v>
      </c>
      <c r="AF17" s="284">
        <f>SUM(AG17:AQ17)</f>
        <v>300000</v>
      </c>
      <c r="AG17" s="84">
        <f>AG18+AG37</f>
        <v>0</v>
      </c>
      <c r="AH17" s="313">
        <f t="shared" ref="AH17" si="17">AH18+AH37</f>
        <v>0</v>
      </c>
      <c r="AI17" s="86">
        <f t="shared" ref="AI17" si="18">AI18+AI37</f>
        <v>0</v>
      </c>
      <c r="AJ17" s="329">
        <f t="shared" ref="AJ17" si="19">AJ18+AJ37</f>
        <v>0</v>
      </c>
      <c r="AK17" s="125">
        <f t="shared" ref="AK17" si="20">AK18+AK37</f>
        <v>0</v>
      </c>
      <c r="AL17" s="85">
        <f t="shared" ref="AL17" si="21">AL18+AL37</f>
        <v>0</v>
      </c>
      <c r="AM17" s="85">
        <f t="shared" ref="AM17" si="22">AM18+AM37</f>
        <v>300000</v>
      </c>
      <c r="AN17" s="85">
        <f t="shared" ref="AN17" si="23">AN18+AN37</f>
        <v>0</v>
      </c>
      <c r="AO17" s="85">
        <f t="shared" ref="AO17" si="24">AO18+AO37</f>
        <v>0</v>
      </c>
      <c r="AP17" s="85">
        <f t="shared" ref="AP17" si="25">AP18+AP37</f>
        <v>0</v>
      </c>
      <c r="AQ17" s="86">
        <f t="shared" ref="AQ17" si="26">AQ18+AQ37</f>
        <v>0</v>
      </c>
      <c r="AR17" s="214"/>
      <c r="AS17" s="129"/>
      <c r="AT17" s="265" t="s">
        <v>99</v>
      </c>
      <c r="AU17" s="265" t="s">
        <v>121</v>
      </c>
      <c r="AV17" s="265" t="s">
        <v>167</v>
      </c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</row>
    <row r="18" spans="1:136" s="74" customFormat="1" ht="15.75" customHeight="1" x14ac:dyDescent="0.25">
      <c r="A18" s="239">
        <v>3</v>
      </c>
      <c r="B18" s="68"/>
      <c r="C18" s="90"/>
      <c r="D18" s="575" t="s">
        <v>16</v>
      </c>
      <c r="E18" s="575"/>
      <c r="F18" s="575"/>
      <c r="G18" s="576"/>
      <c r="H18" s="75">
        <f t="shared" ref="H18:H46" si="27">SUM(I18:S18)</f>
        <v>300000</v>
      </c>
      <c r="I18" s="77">
        <f>I19+I23+I29+I32+I34</f>
        <v>0</v>
      </c>
      <c r="J18" s="61">
        <f t="shared" ref="J18:S18" si="28">J19+J23+J29+J32+J34</f>
        <v>0</v>
      </c>
      <c r="K18" s="79">
        <f t="shared" si="28"/>
        <v>0</v>
      </c>
      <c r="L18" s="330">
        <f>L19+L23+L29+L32+L34</f>
        <v>0</v>
      </c>
      <c r="M18" s="95">
        <f t="shared" si="28"/>
        <v>0</v>
      </c>
      <c r="N18" s="78">
        <f t="shared" si="28"/>
        <v>0</v>
      </c>
      <c r="O18" s="78">
        <f t="shared" si="28"/>
        <v>300000</v>
      </c>
      <c r="P18" s="78">
        <f t="shared" si="28"/>
        <v>0</v>
      </c>
      <c r="Q18" s="78">
        <f t="shared" si="28"/>
        <v>0</v>
      </c>
      <c r="R18" s="78">
        <f t="shared" si="28"/>
        <v>0</v>
      </c>
      <c r="S18" s="79">
        <f t="shared" si="28"/>
        <v>0</v>
      </c>
      <c r="T18" s="255">
        <f t="shared" ref="T18" si="29">SUM(U18:AE18)</f>
        <v>300000</v>
      </c>
      <c r="U18" s="77">
        <f>U19+U23+U29+U32+U34</f>
        <v>0</v>
      </c>
      <c r="V18" s="61">
        <f t="shared" ref="V18" si="30">V19+V23+V29+V32+V34</f>
        <v>0</v>
      </c>
      <c r="W18" s="79">
        <f t="shared" ref="W18" si="31">W19+W23+W29+W32+W34</f>
        <v>0</v>
      </c>
      <c r="X18" s="330">
        <f t="shared" ref="X18" si="32">X19+X23+X29+X32+X34</f>
        <v>0</v>
      </c>
      <c r="Y18" s="95">
        <f t="shared" ref="Y18" si="33">Y19+Y23+Y29+Y32+Y34</f>
        <v>0</v>
      </c>
      <c r="Z18" s="78">
        <f t="shared" ref="Z18" si="34">Z19+Z23+Z29+Z32+Z34</f>
        <v>0</v>
      </c>
      <c r="AA18" s="78">
        <f t="shared" ref="AA18" si="35">AA19+AA23+AA29+AA32+AA34</f>
        <v>300000</v>
      </c>
      <c r="AB18" s="78">
        <f t="shared" ref="AB18" si="36">AB19+AB23+AB29+AB32+AB34</f>
        <v>0</v>
      </c>
      <c r="AC18" s="78">
        <f t="shared" ref="AC18" si="37">AC19+AC23+AC29+AC32+AC34</f>
        <v>0</v>
      </c>
      <c r="AD18" s="78">
        <f t="shared" ref="AD18" si="38">AD19+AD23+AD29+AD32+AD34</f>
        <v>0</v>
      </c>
      <c r="AE18" s="79">
        <f t="shared" ref="AE18" si="39">AE19+AE23+AE29+AE32+AE34</f>
        <v>0</v>
      </c>
      <c r="AF18" s="285">
        <f t="shared" ref="AF18" si="40">SUM(AG18:AQ18)</f>
        <v>300000</v>
      </c>
      <c r="AG18" s="77">
        <f>AG19+AG23+AG29+AG32+AG34</f>
        <v>0</v>
      </c>
      <c r="AH18" s="61">
        <f t="shared" ref="AH18" si="41">AH19+AH23+AH29+AH32+AH34</f>
        <v>0</v>
      </c>
      <c r="AI18" s="79">
        <f t="shared" ref="AI18" si="42">AI19+AI23+AI29+AI32+AI34</f>
        <v>0</v>
      </c>
      <c r="AJ18" s="330">
        <f t="shared" ref="AJ18" si="43">AJ19+AJ23+AJ29+AJ32+AJ34</f>
        <v>0</v>
      </c>
      <c r="AK18" s="95">
        <f t="shared" ref="AK18" si="44">AK19+AK23+AK29+AK32+AK34</f>
        <v>0</v>
      </c>
      <c r="AL18" s="78">
        <f t="shared" ref="AL18" si="45">AL19+AL23+AL29+AL32+AL34</f>
        <v>0</v>
      </c>
      <c r="AM18" s="78">
        <f t="shared" ref="AM18" si="46">AM19+AM23+AM29+AM32+AM34</f>
        <v>300000</v>
      </c>
      <c r="AN18" s="78">
        <f t="shared" ref="AN18" si="47">AN19+AN23+AN29+AN32+AN34</f>
        <v>0</v>
      </c>
      <c r="AO18" s="78">
        <f t="shared" ref="AO18" si="48">AO19+AO23+AO29+AO32+AO34</f>
        <v>0</v>
      </c>
      <c r="AP18" s="78">
        <f t="shared" ref="AP18" si="49">AP19+AP23+AP29+AP32+AP34</f>
        <v>0</v>
      </c>
      <c r="AQ18" s="79">
        <f t="shared" ref="AQ18" si="50">AQ19+AQ23+AQ29+AQ32+AQ34</f>
        <v>0</v>
      </c>
      <c r="AR18" s="214"/>
      <c r="AS18" s="108">
        <v>311</v>
      </c>
      <c r="AT18" s="200">
        <f>SUMIFS($H$16:$H$181,$C$16:$C$181,$AS18)</f>
        <v>4000000</v>
      </c>
      <c r="AU18" s="200">
        <f>SUMIFS($T$16:$T$181,$C$16:$C$181,$AS18)</f>
        <v>4000000</v>
      </c>
      <c r="AV18" s="200">
        <f>SUMIFS($AF$16:$AF$181,$C$16:$C$181,$AS18)</f>
        <v>4000000</v>
      </c>
      <c r="AX18" s="129"/>
      <c r="AY18" s="12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</row>
    <row r="19" spans="1:136" s="73" customFormat="1" ht="15.75" customHeight="1" x14ac:dyDescent="0.25">
      <c r="A19" s="579">
        <v>31</v>
      </c>
      <c r="B19" s="580"/>
      <c r="C19" s="90"/>
      <c r="D19" s="575" t="s">
        <v>0</v>
      </c>
      <c r="E19" s="575"/>
      <c r="F19" s="575"/>
      <c r="G19" s="576"/>
      <c r="H19" s="75">
        <f t="shared" si="27"/>
        <v>0</v>
      </c>
      <c r="I19" s="77">
        <f>SUM(I20:I22)</f>
        <v>0</v>
      </c>
      <c r="J19" s="61">
        <f>SUM(J20:J22)</f>
        <v>0</v>
      </c>
      <c r="K19" s="79">
        <f t="shared" ref="K19:S19" si="51">SUM(K20:K22)</f>
        <v>0</v>
      </c>
      <c r="L19" s="330">
        <f t="shared" si="51"/>
        <v>0</v>
      </c>
      <c r="M19" s="95">
        <f t="shared" si="51"/>
        <v>0</v>
      </c>
      <c r="N19" s="78">
        <f t="shared" si="51"/>
        <v>0</v>
      </c>
      <c r="O19" s="78">
        <f t="shared" ref="O19" si="52">SUM(O20:O22)</f>
        <v>0</v>
      </c>
      <c r="P19" s="78">
        <f t="shared" si="51"/>
        <v>0</v>
      </c>
      <c r="Q19" s="78">
        <f t="shared" si="51"/>
        <v>0</v>
      </c>
      <c r="R19" s="78">
        <f t="shared" si="51"/>
        <v>0</v>
      </c>
      <c r="S19" s="240">
        <f t="shared" si="51"/>
        <v>0</v>
      </c>
      <c r="T19" s="271">
        <f t="shared" ref="T19:T46" si="53">SUM(U19:AE19)</f>
        <v>0</v>
      </c>
      <c r="U19" s="77">
        <f>SUM(U20:U22)</f>
        <v>0</v>
      </c>
      <c r="V19" s="61">
        <f>SUM(V20:V22)</f>
        <v>0</v>
      </c>
      <c r="W19" s="79">
        <f t="shared" ref="W19:AE19" si="54">SUM(W20:W22)</f>
        <v>0</v>
      </c>
      <c r="X19" s="330">
        <f t="shared" si="54"/>
        <v>0</v>
      </c>
      <c r="Y19" s="95">
        <f t="shared" si="54"/>
        <v>0</v>
      </c>
      <c r="Z19" s="78">
        <f t="shared" si="54"/>
        <v>0</v>
      </c>
      <c r="AA19" s="78">
        <f t="shared" ref="AA19" si="55">SUM(AA20:AA22)</f>
        <v>0</v>
      </c>
      <c r="AB19" s="78">
        <f t="shared" si="54"/>
        <v>0</v>
      </c>
      <c r="AC19" s="78">
        <f t="shared" si="54"/>
        <v>0</v>
      </c>
      <c r="AD19" s="78">
        <f t="shared" si="54"/>
        <v>0</v>
      </c>
      <c r="AE19" s="240">
        <f t="shared" si="54"/>
        <v>0</v>
      </c>
      <c r="AF19" s="285">
        <f t="shared" ref="AF19:AF46" si="5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57">SUM(AI20:AI22)</f>
        <v>0</v>
      </c>
      <c r="AJ19" s="330">
        <f t="shared" si="57"/>
        <v>0</v>
      </c>
      <c r="AK19" s="95">
        <f t="shared" si="57"/>
        <v>0</v>
      </c>
      <c r="AL19" s="78">
        <f t="shared" si="57"/>
        <v>0</v>
      </c>
      <c r="AM19" s="78">
        <f t="shared" ref="AM19" si="58">SUM(AM20:AM22)</f>
        <v>0</v>
      </c>
      <c r="AN19" s="78">
        <f t="shared" si="57"/>
        <v>0</v>
      </c>
      <c r="AO19" s="78">
        <f t="shared" si="57"/>
        <v>0</v>
      </c>
      <c r="AP19" s="78">
        <f t="shared" si="57"/>
        <v>0</v>
      </c>
      <c r="AQ19" s="240">
        <f t="shared" si="57"/>
        <v>0</v>
      </c>
      <c r="AR19" s="214"/>
      <c r="AS19" s="108">
        <v>312</v>
      </c>
      <c r="AT19" s="200">
        <f>SUMIFS($H$16:$H$181,$C$16:$C$181,$AS19)</f>
        <v>0</v>
      </c>
      <c r="AU19" s="200">
        <f>SUMIFS($T$16:$T$181,$C$16:$C$181,$AS19)</f>
        <v>0</v>
      </c>
      <c r="AV19" s="200">
        <f>SUMIFS($AF$16:$AF$181,$C$16:$C$181,$AS19)</f>
        <v>0</v>
      </c>
      <c r="AX19" s="108"/>
      <c r="AY19" s="108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</row>
    <row r="20" spans="1:136" s="72" customFormat="1" ht="15.75" customHeight="1" x14ac:dyDescent="0.25">
      <c r="A20" s="241"/>
      <c r="B20" s="185"/>
      <c r="C20" s="185">
        <v>311</v>
      </c>
      <c r="D20" s="577" t="s">
        <v>1</v>
      </c>
      <c r="E20" s="577"/>
      <c r="F20" s="577"/>
      <c r="G20" s="577"/>
      <c r="H20" s="76">
        <f t="shared" si="27"/>
        <v>0</v>
      </c>
      <c r="I20" s="80"/>
      <c r="J20" s="94"/>
      <c r="K20" s="82"/>
      <c r="L20" s="331"/>
      <c r="M20" s="123"/>
      <c r="N20" s="81"/>
      <c r="O20" s="81"/>
      <c r="P20" s="81"/>
      <c r="Q20" s="81"/>
      <c r="R20" s="81"/>
      <c r="S20" s="82"/>
      <c r="T20" s="263">
        <f t="shared" si="53"/>
        <v>0</v>
      </c>
      <c r="U20" s="248"/>
      <c r="V20" s="253"/>
      <c r="W20" s="249"/>
      <c r="X20" s="333"/>
      <c r="Y20" s="250"/>
      <c r="Z20" s="251"/>
      <c r="AA20" s="251"/>
      <c r="AB20" s="251"/>
      <c r="AC20" s="251"/>
      <c r="AD20" s="251"/>
      <c r="AE20" s="249"/>
      <c r="AF20" s="286">
        <f t="shared" si="56"/>
        <v>0</v>
      </c>
      <c r="AG20" s="248"/>
      <c r="AH20" s="253"/>
      <c r="AI20" s="249"/>
      <c r="AJ20" s="333"/>
      <c r="AK20" s="250"/>
      <c r="AL20" s="251"/>
      <c r="AM20" s="251"/>
      <c r="AN20" s="251"/>
      <c r="AO20" s="251"/>
      <c r="AP20" s="251"/>
      <c r="AQ20" s="249"/>
      <c r="AR20" s="214"/>
      <c r="AS20" s="108">
        <v>313</v>
      </c>
      <c r="AT20" s="200">
        <f>SUMIFS($H$16:$H$181,$C$16:$C$181,$AS20)</f>
        <v>1000000</v>
      </c>
      <c r="AU20" s="200">
        <f>SUMIFS($T$16:$T$181,$C$16:$C$181,$AS20)</f>
        <v>1000000</v>
      </c>
      <c r="AV20" s="200">
        <f>SUMIFS($AF$16:$AF$181,$C$16:$C$181,$AS20)</f>
        <v>1000000</v>
      </c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41"/>
      <c r="B21" s="185"/>
      <c r="C21" s="185">
        <v>312</v>
      </c>
      <c r="D21" s="577" t="s">
        <v>2</v>
      </c>
      <c r="E21" s="577"/>
      <c r="F21" s="577"/>
      <c r="G21" s="578"/>
      <c r="H21" s="76">
        <f t="shared" si="27"/>
        <v>0</v>
      </c>
      <c r="I21" s="80"/>
      <c r="J21" s="94"/>
      <c r="K21" s="82"/>
      <c r="L21" s="331"/>
      <c r="M21" s="123"/>
      <c r="N21" s="81"/>
      <c r="O21" s="81"/>
      <c r="P21" s="81"/>
      <c r="Q21" s="81"/>
      <c r="R21" s="81"/>
      <c r="S21" s="82"/>
      <c r="T21" s="263">
        <f t="shared" si="53"/>
        <v>0</v>
      </c>
      <c r="U21" s="248"/>
      <c r="V21" s="253"/>
      <c r="W21" s="249"/>
      <c r="X21" s="333"/>
      <c r="Y21" s="250"/>
      <c r="Z21" s="251"/>
      <c r="AA21" s="251"/>
      <c r="AB21" s="251"/>
      <c r="AC21" s="251"/>
      <c r="AD21" s="251"/>
      <c r="AE21" s="249"/>
      <c r="AF21" s="286">
        <f t="shared" si="56"/>
        <v>0</v>
      </c>
      <c r="AG21" s="248"/>
      <c r="AH21" s="253"/>
      <c r="AI21" s="249"/>
      <c r="AJ21" s="333"/>
      <c r="AK21" s="250"/>
      <c r="AL21" s="251"/>
      <c r="AM21" s="251"/>
      <c r="AN21" s="251"/>
      <c r="AO21" s="251"/>
      <c r="AP21" s="251"/>
      <c r="AQ21" s="249"/>
      <c r="AR21" s="214"/>
      <c r="AS21" s="129"/>
      <c r="AT21" s="200"/>
      <c r="AU21" s="200"/>
      <c r="AV21" s="200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41"/>
      <c r="B22" s="185"/>
      <c r="C22" s="185">
        <v>313</v>
      </c>
      <c r="D22" s="577" t="s">
        <v>3</v>
      </c>
      <c r="E22" s="577"/>
      <c r="F22" s="577"/>
      <c r="G22" s="577"/>
      <c r="H22" s="76">
        <f t="shared" si="27"/>
        <v>0</v>
      </c>
      <c r="I22" s="80"/>
      <c r="J22" s="94"/>
      <c r="K22" s="82"/>
      <c r="L22" s="331"/>
      <c r="M22" s="123"/>
      <c r="N22" s="81"/>
      <c r="O22" s="81"/>
      <c r="P22" s="81"/>
      <c r="Q22" s="81"/>
      <c r="R22" s="81"/>
      <c r="S22" s="82"/>
      <c r="T22" s="263">
        <f t="shared" si="53"/>
        <v>0</v>
      </c>
      <c r="U22" s="248"/>
      <c r="V22" s="253"/>
      <c r="W22" s="249"/>
      <c r="X22" s="333"/>
      <c r="Y22" s="250"/>
      <c r="Z22" s="251"/>
      <c r="AA22" s="251"/>
      <c r="AB22" s="251"/>
      <c r="AC22" s="251"/>
      <c r="AD22" s="251"/>
      <c r="AE22" s="249"/>
      <c r="AF22" s="286">
        <f t="shared" si="56"/>
        <v>0</v>
      </c>
      <c r="AG22" s="248"/>
      <c r="AH22" s="253"/>
      <c r="AI22" s="249"/>
      <c r="AJ22" s="333"/>
      <c r="AK22" s="250"/>
      <c r="AL22" s="251"/>
      <c r="AM22" s="251"/>
      <c r="AN22" s="251"/>
      <c r="AO22" s="251"/>
      <c r="AP22" s="251"/>
      <c r="AQ22" s="249"/>
      <c r="AR22" s="214"/>
      <c r="AS22" s="108">
        <v>321</v>
      </c>
      <c r="AT22" s="200">
        <f>SUMIFS($H$16:$H$181,$C$16:$C$181,$AS22)</f>
        <v>260000</v>
      </c>
      <c r="AU22" s="200">
        <f>SUMIFS($T$16:$T$181,$C$16:$C$181,$AS22)</f>
        <v>260000</v>
      </c>
      <c r="AV22" s="200">
        <f>SUMIFS($AF$16:$AF$181,$C$16:$C$181,$AS22)</f>
        <v>260000</v>
      </c>
      <c r="AX22" s="129"/>
      <c r="AY22" s="129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79">
        <v>32</v>
      </c>
      <c r="B23" s="580"/>
      <c r="C23" s="90"/>
      <c r="D23" s="575" t="s">
        <v>4</v>
      </c>
      <c r="E23" s="575"/>
      <c r="F23" s="575"/>
      <c r="G23" s="576"/>
      <c r="H23" s="75">
        <f t="shared" si="27"/>
        <v>300000</v>
      </c>
      <c r="I23" s="77">
        <f t="shared" ref="I23:S23" si="59">SUM(I24:I28)</f>
        <v>0</v>
      </c>
      <c r="J23" s="61">
        <f t="shared" si="59"/>
        <v>0</v>
      </c>
      <c r="K23" s="79">
        <f t="shared" si="59"/>
        <v>0</v>
      </c>
      <c r="L23" s="330">
        <f t="shared" si="59"/>
        <v>0</v>
      </c>
      <c r="M23" s="95">
        <f t="shared" si="59"/>
        <v>0</v>
      </c>
      <c r="N23" s="78">
        <f t="shared" si="59"/>
        <v>0</v>
      </c>
      <c r="O23" s="78">
        <f t="shared" si="59"/>
        <v>300000</v>
      </c>
      <c r="P23" s="78">
        <f t="shared" si="59"/>
        <v>0</v>
      </c>
      <c r="Q23" s="78">
        <f t="shared" si="59"/>
        <v>0</v>
      </c>
      <c r="R23" s="78">
        <f t="shared" si="59"/>
        <v>0</v>
      </c>
      <c r="S23" s="79">
        <f t="shared" si="59"/>
        <v>0</v>
      </c>
      <c r="T23" s="255">
        <f t="shared" si="53"/>
        <v>300000</v>
      </c>
      <c r="U23" s="77">
        <f t="shared" ref="U23:AE23" si="60">SUM(U24:U28)</f>
        <v>0</v>
      </c>
      <c r="V23" s="61">
        <f t="shared" si="60"/>
        <v>0</v>
      </c>
      <c r="W23" s="79">
        <f t="shared" si="60"/>
        <v>0</v>
      </c>
      <c r="X23" s="330">
        <f t="shared" si="60"/>
        <v>0</v>
      </c>
      <c r="Y23" s="95">
        <f t="shared" si="60"/>
        <v>0</v>
      </c>
      <c r="Z23" s="78">
        <f t="shared" si="60"/>
        <v>0</v>
      </c>
      <c r="AA23" s="78">
        <f t="shared" si="60"/>
        <v>300000</v>
      </c>
      <c r="AB23" s="78">
        <f t="shared" si="60"/>
        <v>0</v>
      </c>
      <c r="AC23" s="78">
        <f t="shared" si="60"/>
        <v>0</v>
      </c>
      <c r="AD23" s="78">
        <f t="shared" si="60"/>
        <v>0</v>
      </c>
      <c r="AE23" s="79">
        <f t="shared" si="60"/>
        <v>0</v>
      </c>
      <c r="AF23" s="285">
        <f t="shared" si="56"/>
        <v>300000</v>
      </c>
      <c r="AG23" s="77">
        <f t="shared" ref="AG23:AQ23" si="61">SUM(AG24:AG28)</f>
        <v>0</v>
      </c>
      <c r="AH23" s="61">
        <f t="shared" si="61"/>
        <v>0</v>
      </c>
      <c r="AI23" s="79">
        <f t="shared" si="61"/>
        <v>0</v>
      </c>
      <c r="AJ23" s="330">
        <f t="shared" si="61"/>
        <v>0</v>
      </c>
      <c r="AK23" s="95">
        <f t="shared" si="61"/>
        <v>0</v>
      </c>
      <c r="AL23" s="78">
        <f t="shared" si="61"/>
        <v>0</v>
      </c>
      <c r="AM23" s="78">
        <f t="shared" si="61"/>
        <v>300000</v>
      </c>
      <c r="AN23" s="78">
        <f t="shared" si="61"/>
        <v>0</v>
      </c>
      <c r="AO23" s="78">
        <f t="shared" si="61"/>
        <v>0</v>
      </c>
      <c r="AP23" s="78">
        <f t="shared" si="61"/>
        <v>0</v>
      </c>
      <c r="AQ23" s="79">
        <f t="shared" si="61"/>
        <v>0</v>
      </c>
      <c r="AR23" s="214"/>
      <c r="AS23" s="108">
        <v>322</v>
      </c>
      <c r="AT23" s="200">
        <f>SUMIFS($H$16:$H$181,$C$16:$C$181,$AS23)</f>
        <v>505000</v>
      </c>
      <c r="AU23" s="200">
        <f>SUMIFS($T$16:$T$181,$C$16:$C$181,$AS23)</f>
        <v>405000</v>
      </c>
      <c r="AV23" s="200">
        <f>SUMIFS($AF$16:$AF$181,$C$16:$C$181,$AS23)</f>
        <v>405000</v>
      </c>
      <c r="AX23" s="108"/>
      <c r="AY23" s="108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</row>
    <row r="24" spans="1:136" s="72" customFormat="1" ht="15.75" customHeight="1" x14ac:dyDescent="0.25">
      <c r="A24" s="241"/>
      <c r="B24" s="185"/>
      <c r="C24" s="185">
        <v>321</v>
      </c>
      <c r="D24" s="577" t="s">
        <v>5</v>
      </c>
      <c r="E24" s="577"/>
      <c r="F24" s="577"/>
      <c r="G24" s="577"/>
      <c r="H24" s="76">
        <f t="shared" si="27"/>
        <v>0</v>
      </c>
      <c r="I24" s="80"/>
      <c r="J24" s="94"/>
      <c r="K24" s="82"/>
      <c r="L24" s="331"/>
      <c r="M24" s="123"/>
      <c r="N24" s="81"/>
      <c r="O24" s="81"/>
      <c r="P24" s="81"/>
      <c r="Q24" s="81"/>
      <c r="R24" s="81"/>
      <c r="S24" s="82"/>
      <c r="T24" s="263">
        <f t="shared" si="53"/>
        <v>0</v>
      </c>
      <c r="U24" s="248"/>
      <c r="V24" s="253"/>
      <c r="W24" s="249"/>
      <c r="X24" s="333"/>
      <c r="Y24" s="250"/>
      <c r="Z24" s="251"/>
      <c r="AA24" s="81"/>
      <c r="AB24" s="251"/>
      <c r="AC24" s="251"/>
      <c r="AD24" s="251"/>
      <c r="AE24" s="249"/>
      <c r="AF24" s="286">
        <f t="shared" si="56"/>
        <v>0</v>
      </c>
      <c r="AG24" s="248"/>
      <c r="AH24" s="253"/>
      <c r="AI24" s="249"/>
      <c r="AJ24" s="333"/>
      <c r="AK24" s="250"/>
      <c r="AL24" s="251"/>
      <c r="AM24" s="81"/>
      <c r="AN24" s="251"/>
      <c r="AO24" s="251"/>
      <c r="AP24" s="251"/>
      <c r="AQ24" s="249"/>
      <c r="AR24" s="214"/>
      <c r="AS24" s="108">
        <v>323</v>
      </c>
      <c r="AT24" s="200">
        <f>SUMIFS($H$16:$H$181,$C$16:$C$181,$AS24)</f>
        <v>343400</v>
      </c>
      <c r="AU24" s="200">
        <f>SUMIFS($T$16:$T$181,$C$16:$C$181,$AS24)</f>
        <v>443400</v>
      </c>
      <c r="AV24" s="200">
        <f>SUMIFS($AF$16:$AF$181,$C$16:$C$181,$AS24)</f>
        <v>443400</v>
      </c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41"/>
      <c r="B25" s="185"/>
      <c r="C25" s="185">
        <v>322</v>
      </c>
      <c r="D25" s="577" t="s">
        <v>6</v>
      </c>
      <c r="E25" s="577"/>
      <c r="F25" s="577"/>
      <c r="G25" s="577"/>
      <c r="H25" s="76">
        <f t="shared" si="27"/>
        <v>150000</v>
      </c>
      <c r="I25" s="80"/>
      <c r="J25" s="94"/>
      <c r="K25" s="82"/>
      <c r="L25" s="331"/>
      <c r="M25" s="123"/>
      <c r="N25" s="81"/>
      <c r="O25" s="81">
        <v>150000</v>
      </c>
      <c r="P25" s="81"/>
      <c r="Q25" s="81"/>
      <c r="R25" s="81"/>
      <c r="S25" s="82"/>
      <c r="T25" s="263">
        <f t="shared" si="53"/>
        <v>150000</v>
      </c>
      <c r="U25" s="248"/>
      <c r="V25" s="253"/>
      <c r="W25" s="249"/>
      <c r="X25" s="333"/>
      <c r="Y25" s="250"/>
      <c r="Z25" s="251"/>
      <c r="AA25" s="81">
        <v>150000</v>
      </c>
      <c r="AB25" s="251"/>
      <c r="AC25" s="251"/>
      <c r="AD25" s="251"/>
      <c r="AE25" s="249"/>
      <c r="AF25" s="286">
        <f t="shared" si="56"/>
        <v>150000</v>
      </c>
      <c r="AG25" s="248"/>
      <c r="AH25" s="253"/>
      <c r="AI25" s="249"/>
      <c r="AJ25" s="333"/>
      <c r="AK25" s="250"/>
      <c r="AL25" s="251"/>
      <c r="AM25" s="81">
        <v>150000</v>
      </c>
      <c r="AN25" s="251"/>
      <c r="AO25" s="251"/>
      <c r="AP25" s="251"/>
      <c r="AQ25" s="249"/>
      <c r="AR25" s="214"/>
      <c r="AS25" s="108">
        <v>324</v>
      </c>
      <c r="AT25" s="200">
        <f>SUMIFS($H$16:$H$181,$C$16:$C$181,$AS25)</f>
        <v>0</v>
      </c>
      <c r="AU25" s="200">
        <f>SUMIFS($T$16:$T$181,$C$16:$C$181,$AS25)</f>
        <v>0</v>
      </c>
      <c r="AV25" s="200">
        <f>SUMIFS($AF$16:$AF$181,$C$16:$C$181,$AS25)</f>
        <v>0</v>
      </c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41"/>
      <c r="B26" s="185"/>
      <c r="C26" s="185">
        <v>323</v>
      </c>
      <c r="D26" s="577" t="s">
        <v>7</v>
      </c>
      <c r="E26" s="577"/>
      <c r="F26" s="577"/>
      <c r="G26" s="577"/>
      <c r="H26" s="76">
        <f>SUM(I26:S26)</f>
        <v>0</v>
      </c>
      <c r="I26" s="80"/>
      <c r="J26" s="94"/>
      <c r="K26" s="82"/>
      <c r="L26" s="331"/>
      <c r="M26" s="123"/>
      <c r="N26" s="81"/>
      <c r="O26" s="81"/>
      <c r="P26" s="81"/>
      <c r="Q26" s="81"/>
      <c r="R26" s="81"/>
      <c r="S26" s="82"/>
      <c r="T26" s="263">
        <f>SUM(U26:AE26)</f>
        <v>0</v>
      </c>
      <c r="U26" s="248"/>
      <c r="V26" s="253"/>
      <c r="W26" s="249"/>
      <c r="X26" s="333"/>
      <c r="Y26" s="250"/>
      <c r="Z26" s="251"/>
      <c r="AA26" s="81"/>
      <c r="AB26" s="251"/>
      <c r="AC26" s="251"/>
      <c r="AD26" s="251"/>
      <c r="AE26" s="249"/>
      <c r="AF26" s="286">
        <f>SUM(AG26:AQ26)</f>
        <v>0</v>
      </c>
      <c r="AG26" s="248"/>
      <c r="AH26" s="253"/>
      <c r="AI26" s="249"/>
      <c r="AJ26" s="333"/>
      <c r="AK26" s="250"/>
      <c r="AL26" s="251"/>
      <c r="AM26" s="81"/>
      <c r="AN26" s="251"/>
      <c r="AO26" s="251"/>
      <c r="AP26" s="251"/>
      <c r="AQ26" s="249"/>
      <c r="AR26" s="214"/>
      <c r="AS26" s="108">
        <v>329</v>
      </c>
      <c r="AT26" s="200">
        <f>SUMIFS($H$16:$H$181,$C$16:$C$181,$AS26)</f>
        <v>269000</v>
      </c>
      <c r="AU26" s="200">
        <f>SUMIFS($T$16:$T$181,$C$16:$C$181,$AS26)</f>
        <v>269000</v>
      </c>
      <c r="AV26" s="200">
        <f>SUMIFS($AF$16:$AF$181,$C$16:$C$181,$AS26)</f>
        <v>269000</v>
      </c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28.15" customHeight="1" x14ac:dyDescent="0.25">
      <c r="A27" s="241"/>
      <c r="B27" s="185"/>
      <c r="C27" s="185">
        <v>324</v>
      </c>
      <c r="D27" s="577" t="s">
        <v>93</v>
      </c>
      <c r="E27" s="577"/>
      <c r="F27" s="577"/>
      <c r="G27" s="577"/>
      <c r="H27" s="76">
        <f>SUM(I27:S27)</f>
        <v>0</v>
      </c>
      <c r="I27" s="80"/>
      <c r="J27" s="94"/>
      <c r="K27" s="82"/>
      <c r="L27" s="331"/>
      <c r="M27" s="123"/>
      <c r="N27" s="81"/>
      <c r="O27" s="81"/>
      <c r="P27" s="81"/>
      <c r="Q27" s="81"/>
      <c r="R27" s="81"/>
      <c r="S27" s="82"/>
      <c r="T27" s="263">
        <f>SUM(U27:AE27)</f>
        <v>0</v>
      </c>
      <c r="U27" s="248"/>
      <c r="V27" s="253"/>
      <c r="W27" s="249"/>
      <c r="X27" s="333"/>
      <c r="Y27" s="250"/>
      <c r="Z27" s="251"/>
      <c r="AA27" s="81"/>
      <c r="AB27" s="251"/>
      <c r="AC27" s="251"/>
      <c r="AD27" s="251"/>
      <c r="AE27" s="249"/>
      <c r="AF27" s="286">
        <f>SUM(AG27:AQ27)</f>
        <v>0</v>
      </c>
      <c r="AG27" s="248"/>
      <c r="AH27" s="253"/>
      <c r="AI27" s="249"/>
      <c r="AJ27" s="333"/>
      <c r="AK27" s="250"/>
      <c r="AL27" s="251"/>
      <c r="AM27" s="81"/>
      <c r="AN27" s="251"/>
      <c r="AO27" s="251"/>
      <c r="AP27" s="251"/>
      <c r="AQ27" s="249"/>
      <c r="AR27" s="214"/>
      <c r="AS27" s="108"/>
      <c r="AT27" s="200"/>
      <c r="AU27" s="200"/>
      <c r="AV27" s="200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2" customFormat="1" ht="15.75" customHeight="1" x14ac:dyDescent="0.25">
      <c r="A28" s="241"/>
      <c r="B28" s="185"/>
      <c r="C28" s="185">
        <v>329</v>
      </c>
      <c r="D28" s="577" t="s">
        <v>8</v>
      </c>
      <c r="E28" s="577"/>
      <c r="F28" s="577"/>
      <c r="G28" s="578"/>
      <c r="H28" s="76">
        <f t="shared" si="27"/>
        <v>150000</v>
      </c>
      <c r="I28" s="80"/>
      <c r="J28" s="94"/>
      <c r="K28" s="82"/>
      <c r="L28" s="331"/>
      <c r="M28" s="123"/>
      <c r="N28" s="81"/>
      <c r="O28" s="81">
        <v>150000</v>
      </c>
      <c r="P28" s="81"/>
      <c r="Q28" s="81"/>
      <c r="R28" s="81"/>
      <c r="S28" s="82"/>
      <c r="T28" s="263">
        <f t="shared" si="53"/>
        <v>150000</v>
      </c>
      <c r="U28" s="248"/>
      <c r="V28" s="253"/>
      <c r="W28" s="249"/>
      <c r="X28" s="333"/>
      <c r="Y28" s="250"/>
      <c r="Z28" s="251"/>
      <c r="AA28" s="81">
        <v>150000</v>
      </c>
      <c r="AB28" s="251"/>
      <c r="AC28" s="251"/>
      <c r="AD28" s="251"/>
      <c r="AE28" s="249"/>
      <c r="AF28" s="286">
        <f t="shared" si="56"/>
        <v>150000</v>
      </c>
      <c r="AG28" s="248"/>
      <c r="AH28" s="253"/>
      <c r="AI28" s="249"/>
      <c r="AJ28" s="333"/>
      <c r="AK28" s="250"/>
      <c r="AL28" s="251"/>
      <c r="AM28" s="81">
        <v>150000</v>
      </c>
      <c r="AN28" s="251"/>
      <c r="AO28" s="251"/>
      <c r="AP28" s="251"/>
      <c r="AQ28" s="249"/>
      <c r="AR28" s="214"/>
      <c r="AS28" s="108">
        <v>342</v>
      </c>
      <c r="AT28" s="200">
        <f>SUMIFS($H$16:$H$181,$C$16:$C$181,$AS28)</f>
        <v>0</v>
      </c>
      <c r="AU28" s="200">
        <f>SUMIFS($T$16:$T$181,$C$16:$C$181,$AS28)</f>
        <v>0</v>
      </c>
      <c r="AV28" s="200">
        <f>SUMIFS($AF$16:$AF$181,$C$16:$C$181,$AS28)</f>
        <v>0</v>
      </c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</row>
    <row r="29" spans="1:136" s="73" customFormat="1" ht="15.75" customHeight="1" x14ac:dyDescent="0.25">
      <c r="A29" s="579">
        <v>34</v>
      </c>
      <c r="B29" s="580"/>
      <c r="C29" s="90"/>
      <c r="D29" s="575" t="s">
        <v>9</v>
      </c>
      <c r="E29" s="575"/>
      <c r="F29" s="575"/>
      <c r="G29" s="576"/>
      <c r="H29" s="75">
        <f>SUM(I29:S29)</f>
        <v>0</v>
      </c>
      <c r="I29" s="77">
        <f>I30+I31</f>
        <v>0</v>
      </c>
      <c r="J29" s="61">
        <f>J30+J31</f>
        <v>0</v>
      </c>
      <c r="K29" s="79">
        <f t="shared" ref="K29:R29" si="62">K30+K31</f>
        <v>0</v>
      </c>
      <c r="L29" s="330">
        <f t="shared" si="62"/>
        <v>0</v>
      </c>
      <c r="M29" s="95">
        <f t="shared" si="62"/>
        <v>0</v>
      </c>
      <c r="N29" s="78">
        <f t="shared" si="62"/>
        <v>0</v>
      </c>
      <c r="O29" s="78">
        <f t="shared" si="62"/>
        <v>0</v>
      </c>
      <c r="P29" s="78">
        <f t="shared" si="62"/>
        <v>0</v>
      </c>
      <c r="Q29" s="78">
        <f t="shared" si="62"/>
        <v>0</v>
      </c>
      <c r="R29" s="78">
        <f t="shared" si="62"/>
        <v>0</v>
      </c>
      <c r="S29" s="79">
        <f>S30+S31</f>
        <v>0</v>
      </c>
      <c r="T29" s="255">
        <f t="shared" ref="T29" si="63">SUM(U29:AE29)</f>
        <v>0</v>
      </c>
      <c r="U29" s="77">
        <f>U30+U31</f>
        <v>0</v>
      </c>
      <c r="V29" s="61">
        <f>V30+V31</f>
        <v>0</v>
      </c>
      <c r="W29" s="79">
        <f t="shared" ref="W29:AD29" si="64">W30+W31</f>
        <v>0</v>
      </c>
      <c r="X29" s="330">
        <f t="shared" si="64"/>
        <v>0</v>
      </c>
      <c r="Y29" s="95">
        <f t="shared" si="64"/>
        <v>0</v>
      </c>
      <c r="Z29" s="78">
        <f t="shared" si="64"/>
        <v>0</v>
      </c>
      <c r="AA29" s="78">
        <f t="shared" si="64"/>
        <v>0</v>
      </c>
      <c r="AB29" s="78">
        <f t="shared" si="64"/>
        <v>0</v>
      </c>
      <c r="AC29" s="78">
        <f t="shared" si="64"/>
        <v>0</v>
      </c>
      <c r="AD29" s="78">
        <f t="shared" si="64"/>
        <v>0</v>
      </c>
      <c r="AE29" s="79">
        <f>AE30+AE31</f>
        <v>0</v>
      </c>
      <c r="AF29" s="285">
        <f t="shared" ref="AF29:AF31" si="65">SUM(AG29:AQ29)</f>
        <v>0</v>
      </c>
      <c r="AG29" s="77">
        <f>AG30+AG31</f>
        <v>0</v>
      </c>
      <c r="AH29" s="61">
        <f>AH30+AH31</f>
        <v>0</v>
      </c>
      <c r="AI29" s="79">
        <f t="shared" ref="AI29:AQ29" si="66">AI30+AI31</f>
        <v>0</v>
      </c>
      <c r="AJ29" s="330">
        <f>AJ30+AJ31</f>
        <v>0</v>
      </c>
      <c r="AK29" s="95">
        <f>AK30+AK31</f>
        <v>0</v>
      </c>
      <c r="AL29" s="78">
        <f t="shared" si="66"/>
        <v>0</v>
      </c>
      <c r="AM29" s="78">
        <f t="shared" si="66"/>
        <v>0</v>
      </c>
      <c r="AN29" s="78">
        <f t="shared" si="66"/>
        <v>0</v>
      </c>
      <c r="AO29" s="78">
        <f t="shared" si="66"/>
        <v>0</v>
      </c>
      <c r="AP29" s="78">
        <f t="shared" si="66"/>
        <v>0</v>
      </c>
      <c r="AQ29" s="79">
        <f t="shared" si="66"/>
        <v>0</v>
      </c>
      <c r="AS29" s="108">
        <v>343</v>
      </c>
      <c r="AT29" s="200">
        <f>SUMIFS($H$16:$H$181,$C$16:$C$181,$AS29)</f>
        <v>0</v>
      </c>
      <c r="AU29" s="200">
        <f>SUMIFS($T$16:$T$181,$C$16:$C$181,$AS29)</f>
        <v>0</v>
      </c>
      <c r="AV29" s="200">
        <f>SUMIFS($AF$16:$AF$181,$C$16:$C$181,$AS29)</f>
        <v>0</v>
      </c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</row>
    <row r="30" spans="1:136" s="72" customFormat="1" ht="15.75" customHeight="1" x14ac:dyDescent="0.25">
      <c r="A30" s="241"/>
      <c r="B30" s="185"/>
      <c r="C30" s="185">
        <v>342</v>
      </c>
      <c r="D30" s="577" t="s">
        <v>83</v>
      </c>
      <c r="E30" s="577"/>
      <c r="F30" s="577"/>
      <c r="G30" s="577"/>
      <c r="H30" s="76">
        <f t="shared" ref="H30:H31" si="67">SUM(I30:S30)</f>
        <v>0</v>
      </c>
      <c r="I30" s="80"/>
      <c r="J30" s="94"/>
      <c r="K30" s="82"/>
      <c r="L30" s="331"/>
      <c r="M30" s="123"/>
      <c r="N30" s="81"/>
      <c r="O30" s="81"/>
      <c r="P30" s="81"/>
      <c r="Q30" s="81"/>
      <c r="R30" s="81"/>
      <c r="S30" s="82"/>
      <c r="T30" s="263">
        <f>SUM(U30:AE30)</f>
        <v>0</v>
      </c>
      <c r="U30" s="248"/>
      <c r="V30" s="253"/>
      <c r="W30" s="249"/>
      <c r="X30" s="333"/>
      <c r="Y30" s="250"/>
      <c r="Z30" s="251"/>
      <c r="AA30" s="251"/>
      <c r="AB30" s="251"/>
      <c r="AC30" s="251"/>
      <c r="AD30" s="251"/>
      <c r="AE30" s="249"/>
      <c r="AF30" s="286">
        <f t="shared" si="65"/>
        <v>0</v>
      </c>
      <c r="AG30" s="248"/>
      <c r="AH30" s="253"/>
      <c r="AI30" s="249"/>
      <c r="AJ30" s="333"/>
      <c r="AK30" s="250"/>
      <c r="AL30" s="251"/>
      <c r="AM30" s="251"/>
      <c r="AN30" s="251"/>
      <c r="AO30" s="251"/>
      <c r="AP30" s="251"/>
      <c r="AQ30" s="249"/>
      <c r="AS30" s="108"/>
      <c r="AT30" s="200"/>
      <c r="AU30" s="200"/>
      <c r="AV30" s="200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2" customFormat="1" ht="15.75" customHeight="1" x14ac:dyDescent="0.25">
      <c r="A31" s="241"/>
      <c r="B31" s="185"/>
      <c r="C31" s="185">
        <v>343</v>
      </c>
      <c r="D31" s="577" t="s">
        <v>10</v>
      </c>
      <c r="E31" s="577"/>
      <c r="F31" s="577"/>
      <c r="G31" s="577"/>
      <c r="H31" s="76">
        <f t="shared" si="67"/>
        <v>0</v>
      </c>
      <c r="I31" s="80"/>
      <c r="J31" s="94"/>
      <c r="K31" s="82"/>
      <c r="L31" s="331"/>
      <c r="M31" s="123"/>
      <c r="N31" s="81"/>
      <c r="O31" s="81"/>
      <c r="P31" s="81"/>
      <c r="Q31" s="81"/>
      <c r="R31" s="81"/>
      <c r="S31" s="82"/>
      <c r="T31" s="263">
        <f>SUM(U31:AE31)</f>
        <v>0</v>
      </c>
      <c r="U31" s="248"/>
      <c r="V31" s="253"/>
      <c r="W31" s="249"/>
      <c r="X31" s="333"/>
      <c r="Y31" s="250"/>
      <c r="Z31" s="251"/>
      <c r="AA31" s="251"/>
      <c r="AB31" s="251"/>
      <c r="AC31" s="251"/>
      <c r="AD31" s="251"/>
      <c r="AE31" s="249"/>
      <c r="AF31" s="286">
        <f t="shared" si="65"/>
        <v>0</v>
      </c>
      <c r="AG31" s="248"/>
      <c r="AH31" s="253"/>
      <c r="AI31" s="249"/>
      <c r="AJ31" s="333"/>
      <c r="AK31" s="250"/>
      <c r="AL31" s="251"/>
      <c r="AM31" s="251"/>
      <c r="AN31" s="251"/>
      <c r="AO31" s="251"/>
      <c r="AP31" s="251"/>
      <c r="AQ31" s="249"/>
      <c r="AS31" s="108">
        <v>353</v>
      </c>
      <c r="AT31" s="200">
        <f>SUMIFS($H$16:$H$181,$C$16:$C$181,$AS31)</f>
        <v>0</v>
      </c>
      <c r="AU31" s="200">
        <f>SUMIFS($T$16:$T$181,$C$16:$C$181,$AS31)</f>
        <v>0</v>
      </c>
      <c r="AV31" s="200">
        <f>SUMIFS($AF$16:$AF$181,$C$16:$C$181,$AS31)</f>
        <v>0</v>
      </c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</row>
    <row r="32" spans="1:136" s="73" customFormat="1" ht="15.75" customHeight="1" x14ac:dyDescent="0.25">
      <c r="A32" s="579">
        <v>35</v>
      </c>
      <c r="B32" s="580"/>
      <c r="C32" s="90"/>
      <c r="D32" s="575" t="s">
        <v>9</v>
      </c>
      <c r="E32" s="575"/>
      <c r="F32" s="575"/>
      <c r="G32" s="576"/>
      <c r="H32" s="75">
        <f>SUM(I32:S32)</f>
        <v>0</v>
      </c>
      <c r="I32" s="77">
        <f>I33</f>
        <v>0</v>
      </c>
      <c r="J32" s="61">
        <f t="shared" ref="J32:S32" si="68">J33</f>
        <v>0</v>
      </c>
      <c r="K32" s="79">
        <f t="shared" si="68"/>
        <v>0</v>
      </c>
      <c r="L32" s="330">
        <f t="shared" si="68"/>
        <v>0</v>
      </c>
      <c r="M32" s="95">
        <f t="shared" si="68"/>
        <v>0</v>
      </c>
      <c r="N32" s="78">
        <f t="shared" si="68"/>
        <v>0</v>
      </c>
      <c r="O32" s="78">
        <f t="shared" si="68"/>
        <v>0</v>
      </c>
      <c r="P32" s="78">
        <f t="shared" si="68"/>
        <v>0</v>
      </c>
      <c r="Q32" s="78">
        <f t="shared" si="68"/>
        <v>0</v>
      </c>
      <c r="R32" s="78">
        <f t="shared" si="68"/>
        <v>0</v>
      </c>
      <c r="S32" s="79">
        <f t="shared" si="68"/>
        <v>0</v>
      </c>
      <c r="T32" s="255">
        <f>SUM(U32:AE32)</f>
        <v>0</v>
      </c>
      <c r="U32" s="77">
        <f>U33</f>
        <v>0</v>
      </c>
      <c r="V32" s="61">
        <f t="shared" ref="V32" si="69">V33</f>
        <v>0</v>
      </c>
      <c r="W32" s="79">
        <f t="shared" ref="W32" si="70">W33</f>
        <v>0</v>
      </c>
      <c r="X32" s="330">
        <f t="shared" ref="X32" si="71">X33</f>
        <v>0</v>
      </c>
      <c r="Y32" s="95">
        <f t="shared" ref="Y32" si="72">Y33</f>
        <v>0</v>
      </c>
      <c r="Z32" s="78">
        <f t="shared" ref="Z32" si="73">Z33</f>
        <v>0</v>
      </c>
      <c r="AA32" s="78">
        <f t="shared" ref="AA32" si="74">AA33</f>
        <v>0</v>
      </c>
      <c r="AB32" s="78">
        <f t="shared" ref="AB32" si="75">AB33</f>
        <v>0</v>
      </c>
      <c r="AC32" s="78">
        <f t="shared" ref="AC32" si="76">AC33</f>
        <v>0</v>
      </c>
      <c r="AD32" s="78">
        <f t="shared" ref="AD32" si="77">AD33</f>
        <v>0</v>
      </c>
      <c r="AE32" s="79">
        <f t="shared" ref="AE32" si="78">AE33</f>
        <v>0</v>
      </c>
      <c r="AF32" s="285">
        <f>SUM(AG32:AQ32)</f>
        <v>0</v>
      </c>
      <c r="AG32" s="77">
        <f>AG33</f>
        <v>0</v>
      </c>
      <c r="AH32" s="61">
        <f t="shared" ref="AH32" si="79">AH33</f>
        <v>0</v>
      </c>
      <c r="AI32" s="79">
        <f t="shared" ref="AI32" si="80">AI33</f>
        <v>0</v>
      </c>
      <c r="AJ32" s="330">
        <f t="shared" ref="AJ32" si="81">AJ33</f>
        <v>0</v>
      </c>
      <c r="AK32" s="95">
        <f t="shared" ref="AK32" si="82">AK33</f>
        <v>0</v>
      </c>
      <c r="AL32" s="78">
        <f t="shared" ref="AL32" si="83">AL33</f>
        <v>0</v>
      </c>
      <c r="AM32" s="78">
        <f t="shared" ref="AM32" si="84">AM33</f>
        <v>0</v>
      </c>
      <c r="AN32" s="78">
        <f t="shared" ref="AN32" si="85">AN33</f>
        <v>0</v>
      </c>
      <c r="AO32" s="78">
        <f t="shared" ref="AO32" si="86">AO33</f>
        <v>0</v>
      </c>
      <c r="AP32" s="78">
        <f t="shared" ref="AP32" si="87">AP33</f>
        <v>0</v>
      </c>
      <c r="AQ32" s="79">
        <f t="shared" ref="AQ32" si="88">AQ33</f>
        <v>0</v>
      </c>
      <c r="AS32" s="108"/>
      <c r="AT32" s="200"/>
      <c r="AU32" s="200"/>
      <c r="AV32" s="200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</row>
    <row r="33" spans="1:136" s="72" customFormat="1" ht="25.15" customHeight="1" x14ac:dyDescent="0.25">
      <c r="A33" s="241"/>
      <c r="B33" s="185"/>
      <c r="C33" s="185">
        <v>353</v>
      </c>
      <c r="D33" s="577" t="s">
        <v>288</v>
      </c>
      <c r="E33" s="577"/>
      <c r="F33" s="577"/>
      <c r="G33" s="577"/>
      <c r="H33" s="76">
        <f t="shared" ref="H33" si="89">SUM(I33:S33)</f>
        <v>0</v>
      </c>
      <c r="I33" s="80"/>
      <c r="J33" s="94"/>
      <c r="K33" s="82"/>
      <c r="L33" s="331"/>
      <c r="M33" s="123"/>
      <c r="N33" s="81"/>
      <c r="O33" s="81"/>
      <c r="P33" s="81"/>
      <c r="Q33" s="81"/>
      <c r="R33" s="81"/>
      <c r="S33" s="82"/>
      <c r="T33" s="263">
        <f t="shared" ref="T33" si="90">SUM(U33:AE33)</f>
        <v>0</v>
      </c>
      <c r="U33" s="248"/>
      <c r="V33" s="253"/>
      <c r="W33" s="249"/>
      <c r="X33" s="333"/>
      <c r="Y33" s="250"/>
      <c r="Z33" s="251"/>
      <c r="AA33" s="251"/>
      <c r="AB33" s="251"/>
      <c r="AC33" s="251"/>
      <c r="AD33" s="251"/>
      <c r="AE33" s="249"/>
      <c r="AF33" s="286">
        <f t="shared" ref="AF33" si="91">SUM(AG33:AQ33)</f>
        <v>0</v>
      </c>
      <c r="AG33" s="248"/>
      <c r="AH33" s="253"/>
      <c r="AI33" s="249"/>
      <c r="AJ33" s="333"/>
      <c r="AK33" s="250"/>
      <c r="AL33" s="251"/>
      <c r="AM33" s="251"/>
      <c r="AN33" s="251"/>
      <c r="AO33" s="251"/>
      <c r="AP33" s="251"/>
      <c r="AQ33" s="249"/>
      <c r="AS33" s="108">
        <v>368</v>
      </c>
      <c r="AT33" s="200">
        <f>SUMIFS($H$16:$H$181,$C$16:$C$181,$AS33)</f>
        <v>0</v>
      </c>
      <c r="AU33" s="200">
        <f>SUMIFS($T$16:$T$181,$C$16:$C$181,$AS33)</f>
        <v>0</v>
      </c>
      <c r="AV33" s="200">
        <f>SUMIFS($AF$16:$AF$181,$C$16:$C$181,$AS33)</f>
        <v>0</v>
      </c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3" customFormat="1" ht="27.6" customHeight="1" x14ac:dyDescent="0.25">
      <c r="A34" s="579">
        <v>36</v>
      </c>
      <c r="B34" s="580"/>
      <c r="C34" s="90"/>
      <c r="D34" s="575" t="s">
        <v>274</v>
      </c>
      <c r="E34" s="575"/>
      <c r="F34" s="575"/>
      <c r="G34" s="576"/>
      <c r="H34" s="75">
        <f>SUM(I34:S34)</f>
        <v>0</v>
      </c>
      <c r="I34" s="77">
        <f>I36+I35</f>
        <v>0</v>
      </c>
      <c r="J34" s="61">
        <f>J36+J35</f>
        <v>0</v>
      </c>
      <c r="K34" s="79">
        <f t="shared" ref="K34:R34" si="92">K36+K35</f>
        <v>0</v>
      </c>
      <c r="L34" s="330">
        <f t="shared" si="92"/>
        <v>0</v>
      </c>
      <c r="M34" s="95">
        <f t="shared" si="92"/>
        <v>0</v>
      </c>
      <c r="N34" s="78">
        <f t="shared" si="92"/>
        <v>0</v>
      </c>
      <c r="O34" s="78">
        <f>O36+O35</f>
        <v>0</v>
      </c>
      <c r="P34" s="78">
        <f t="shared" si="92"/>
        <v>0</v>
      </c>
      <c r="Q34" s="78">
        <f t="shared" si="92"/>
        <v>0</v>
      </c>
      <c r="R34" s="78">
        <f t="shared" si="92"/>
        <v>0</v>
      </c>
      <c r="S34" s="79">
        <f>S36+S35</f>
        <v>0</v>
      </c>
      <c r="T34" s="255">
        <f>SUM(U34:AE34)</f>
        <v>0</v>
      </c>
      <c r="U34" s="77">
        <f>U36+U35</f>
        <v>0</v>
      </c>
      <c r="V34" s="61">
        <f t="shared" ref="V34" si="93">V36+V35</f>
        <v>0</v>
      </c>
      <c r="W34" s="79">
        <f t="shared" ref="W34" si="94">W36+W35</f>
        <v>0</v>
      </c>
      <c r="X34" s="330">
        <f t="shared" ref="X34" si="95">X36+X35</f>
        <v>0</v>
      </c>
      <c r="Y34" s="95">
        <f t="shared" ref="Y34" si="96">Y36+Y35</f>
        <v>0</v>
      </c>
      <c r="Z34" s="78">
        <f t="shared" ref="Z34" si="97">Z36+Z35</f>
        <v>0</v>
      </c>
      <c r="AA34" s="78">
        <f t="shared" ref="AA34" si="98">AA36+AA35</f>
        <v>0</v>
      </c>
      <c r="AB34" s="78">
        <f t="shared" ref="AB34" si="99">AB36+AB35</f>
        <v>0</v>
      </c>
      <c r="AC34" s="78">
        <f t="shared" ref="AC34" si="100">AC36+AC35</f>
        <v>0</v>
      </c>
      <c r="AD34" s="78">
        <f t="shared" ref="AD34" si="101">AD36+AD35</f>
        <v>0</v>
      </c>
      <c r="AE34" s="79">
        <f t="shared" ref="AE34" si="102">AE36+AE35</f>
        <v>0</v>
      </c>
      <c r="AF34" s="285">
        <f>SUM(AG34:AQ34)</f>
        <v>0</v>
      </c>
      <c r="AG34" s="77">
        <f>AG36+AG35</f>
        <v>0</v>
      </c>
      <c r="AH34" s="61">
        <f t="shared" ref="AH34" si="103">AH36+AH35</f>
        <v>0</v>
      </c>
      <c r="AI34" s="79">
        <f t="shared" ref="AI34" si="104">AI36+AI35</f>
        <v>0</v>
      </c>
      <c r="AJ34" s="330">
        <f t="shared" ref="AJ34" si="105">AJ36+AJ35</f>
        <v>0</v>
      </c>
      <c r="AK34" s="95">
        <f t="shared" ref="AK34" si="106">AK36+AK35</f>
        <v>0</v>
      </c>
      <c r="AL34" s="78">
        <f t="shared" ref="AL34" si="107">AL36+AL35</f>
        <v>0</v>
      </c>
      <c r="AM34" s="78">
        <f t="shared" ref="AM34" si="108">AM36+AM35</f>
        <v>0</v>
      </c>
      <c r="AN34" s="78">
        <f t="shared" ref="AN34" si="109">AN36+AN35</f>
        <v>0</v>
      </c>
      <c r="AO34" s="78">
        <f t="shared" ref="AO34" si="110">AO36+AO35</f>
        <v>0</v>
      </c>
      <c r="AP34" s="78">
        <f t="shared" ref="AP34" si="111">AP36+AP35</f>
        <v>0</v>
      </c>
      <c r="AQ34" s="79">
        <f t="shared" ref="AQ34" si="112">AQ36+AQ35</f>
        <v>0</v>
      </c>
      <c r="AR34" s="214"/>
      <c r="AS34" s="266">
        <v>369</v>
      </c>
      <c r="AT34" s="200">
        <f>SUMIFS($H$16:$H$181,$C$16:$C$181,$AS34)</f>
        <v>0</v>
      </c>
      <c r="AU34" s="200">
        <f>SUMIFS($T$16:$T$181,$C$16:$C$181,$AS34)</f>
        <v>0</v>
      </c>
      <c r="AV34" s="200">
        <f>SUMIFS($AF$16:$AF$181,$C$16:$C$181,$AS34)</f>
        <v>0</v>
      </c>
      <c r="AX34" s="89"/>
      <c r="AY34" s="89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</row>
    <row r="35" spans="1:136" s="72" customFormat="1" ht="15" x14ac:dyDescent="0.25">
      <c r="A35" s="241"/>
      <c r="B35" s="185"/>
      <c r="C35" s="185">
        <v>368</v>
      </c>
      <c r="D35" s="577" t="s">
        <v>162</v>
      </c>
      <c r="E35" s="577"/>
      <c r="F35" s="577"/>
      <c r="G35" s="578"/>
      <c r="H35" s="76">
        <f t="shared" ref="H35" si="113">SUM(I35:S35)</f>
        <v>0</v>
      </c>
      <c r="I35" s="430"/>
      <c r="J35" s="81"/>
      <c r="K35" s="123"/>
      <c r="L35" s="430"/>
      <c r="M35" s="431"/>
      <c r="N35" s="81"/>
      <c r="O35" s="81"/>
      <c r="P35" s="81"/>
      <c r="Q35" s="81"/>
      <c r="R35" s="81"/>
      <c r="S35" s="82"/>
      <c r="T35" s="263">
        <f t="shared" ref="T35" si="114">SUM(U35:AE35)</f>
        <v>0</v>
      </c>
      <c r="U35" s="252"/>
      <c r="V35" s="251"/>
      <c r="W35" s="250"/>
      <c r="X35" s="499"/>
      <c r="Y35" s="432"/>
      <c r="Z35" s="251"/>
      <c r="AA35" s="251"/>
      <c r="AB35" s="251"/>
      <c r="AC35" s="251"/>
      <c r="AD35" s="251"/>
      <c r="AE35" s="249"/>
      <c r="AF35" s="286">
        <f t="shared" ref="AF35" si="115">SUM(AG35:AQ35)</f>
        <v>0</v>
      </c>
      <c r="AG35" s="252"/>
      <c r="AH35" s="251"/>
      <c r="AI35" s="250"/>
      <c r="AJ35" s="252"/>
      <c r="AK35" s="432"/>
      <c r="AL35" s="251"/>
      <c r="AM35" s="251"/>
      <c r="AN35" s="251"/>
      <c r="AO35" s="251"/>
      <c r="AP35" s="251"/>
      <c r="AQ35" s="249"/>
      <c r="AR35" s="214"/>
      <c r="AS35" s="266"/>
      <c r="AT35" s="200"/>
      <c r="AU35" s="200"/>
      <c r="AV35" s="200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29.45" customHeight="1" x14ac:dyDescent="0.25">
      <c r="A36" s="241"/>
      <c r="B36" s="185"/>
      <c r="C36" s="185">
        <v>369</v>
      </c>
      <c r="D36" s="577" t="s">
        <v>198</v>
      </c>
      <c r="E36" s="577"/>
      <c r="F36" s="577"/>
      <c r="G36" s="578"/>
      <c r="H36" s="76">
        <f t="shared" ref="H36" si="116">SUM(I36:S36)</f>
        <v>0</v>
      </c>
      <c r="I36" s="430"/>
      <c r="J36" s="81"/>
      <c r="K36" s="123"/>
      <c r="L36" s="430"/>
      <c r="M36" s="431"/>
      <c r="N36" s="81"/>
      <c r="O36" s="81"/>
      <c r="P36" s="81"/>
      <c r="Q36" s="81"/>
      <c r="R36" s="81"/>
      <c r="S36" s="82"/>
      <c r="T36" s="263">
        <f t="shared" ref="T36" si="117">SUM(U36:AE36)</f>
        <v>0</v>
      </c>
      <c r="U36" s="252"/>
      <c r="V36" s="251"/>
      <c r="W36" s="250"/>
      <c r="X36" s="499"/>
      <c r="Y36" s="432"/>
      <c r="Z36" s="251"/>
      <c r="AA36" s="251"/>
      <c r="AB36" s="251"/>
      <c r="AC36" s="251"/>
      <c r="AD36" s="251"/>
      <c r="AE36" s="249"/>
      <c r="AF36" s="286">
        <f>SUM(AG36:AQ36)</f>
        <v>0</v>
      </c>
      <c r="AG36" s="252"/>
      <c r="AH36" s="251"/>
      <c r="AI36" s="250"/>
      <c r="AJ36" s="252"/>
      <c r="AK36" s="432"/>
      <c r="AL36" s="251"/>
      <c r="AM36" s="251"/>
      <c r="AN36" s="251"/>
      <c r="AO36" s="251"/>
      <c r="AP36" s="251"/>
      <c r="AQ36" s="249"/>
      <c r="AR36" s="214"/>
      <c r="AS36" s="266">
        <v>372</v>
      </c>
      <c r="AT36" s="200">
        <f>SUMIFS($H$16:$H$181,$C$16:$C$181,$AS36)</f>
        <v>0</v>
      </c>
      <c r="AU36" s="200">
        <f>SUMIFS($T$16:$T$181,$C$16:$C$181,$AS36)</f>
        <v>0</v>
      </c>
      <c r="AV36" s="200">
        <f>SUMIFS($AF$16:$AF$181,$C$16:$C$181,$AS36)</f>
        <v>0</v>
      </c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74" customFormat="1" ht="25.5" customHeight="1" x14ac:dyDescent="0.25">
      <c r="A37" s="239">
        <v>4</v>
      </c>
      <c r="B37" s="66"/>
      <c r="C37" s="66"/>
      <c r="D37" s="586" t="s">
        <v>17</v>
      </c>
      <c r="E37" s="586"/>
      <c r="F37" s="586"/>
      <c r="G37" s="587"/>
      <c r="H37" s="75">
        <f t="shared" si="27"/>
        <v>0</v>
      </c>
      <c r="I37" s="77">
        <f>I38+I44</f>
        <v>0</v>
      </c>
      <c r="J37" s="61">
        <f>J38+J44</f>
        <v>0</v>
      </c>
      <c r="K37" s="79">
        <f t="shared" ref="K37:S37" si="118">K38+K44</f>
        <v>0</v>
      </c>
      <c r="L37" s="330">
        <f t="shared" si="118"/>
        <v>0</v>
      </c>
      <c r="M37" s="95">
        <f t="shared" si="118"/>
        <v>0</v>
      </c>
      <c r="N37" s="78">
        <f t="shared" si="118"/>
        <v>0</v>
      </c>
      <c r="O37" s="78">
        <f t="shared" ref="O37" si="119">O38+O44</f>
        <v>0</v>
      </c>
      <c r="P37" s="78">
        <f t="shared" si="118"/>
        <v>0</v>
      </c>
      <c r="Q37" s="78">
        <f t="shared" si="118"/>
        <v>0</v>
      </c>
      <c r="R37" s="78">
        <f t="shared" si="118"/>
        <v>0</v>
      </c>
      <c r="S37" s="79">
        <f t="shared" si="118"/>
        <v>0</v>
      </c>
      <c r="T37" s="255">
        <f t="shared" si="53"/>
        <v>0</v>
      </c>
      <c r="U37" s="77">
        <f>U38+U44</f>
        <v>0</v>
      </c>
      <c r="V37" s="61">
        <f>V38+V44</f>
        <v>0</v>
      </c>
      <c r="W37" s="79">
        <f t="shared" ref="W37:AE37" si="120">W38+W44</f>
        <v>0</v>
      </c>
      <c r="X37" s="330">
        <f t="shared" si="120"/>
        <v>0</v>
      </c>
      <c r="Y37" s="95">
        <f t="shared" si="120"/>
        <v>0</v>
      </c>
      <c r="Z37" s="78">
        <f t="shared" si="120"/>
        <v>0</v>
      </c>
      <c r="AA37" s="78">
        <f t="shared" ref="AA37" si="121">AA38+AA44</f>
        <v>0</v>
      </c>
      <c r="AB37" s="78">
        <f t="shared" si="120"/>
        <v>0</v>
      </c>
      <c r="AC37" s="78">
        <f t="shared" si="120"/>
        <v>0</v>
      </c>
      <c r="AD37" s="78">
        <f t="shared" si="120"/>
        <v>0</v>
      </c>
      <c r="AE37" s="79">
        <f t="shared" si="120"/>
        <v>0</v>
      </c>
      <c r="AF37" s="285">
        <f t="shared" si="56"/>
        <v>0</v>
      </c>
      <c r="AG37" s="77">
        <f>AG38+AG44</f>
        <v>0</v>
      </c>
      <c r="AH37" s="61">
        <f>AH38+AH44</f>
        <v>0</v>
      </c>
      <c r="AI37" s="79">
        <f t="shared" ref="AI37:AQ37" si="122">AI38+AI44</f>
        <v>0</v>
      </c>
      <c r="AJ37" s="330">
        <f t="shared" si="122"/>
        <v>0</v>
      </c>
      <c r="AK37" s="95">
        <f t="shared" si="122"/>
        <v>0</v>
      </c>
      <c r="AL37" s="78">
        <f t="shared" si="122"/>
        <v>0</v>
      </c>
      <c r="AM37" s="78">
        <f t="shared" ref="AM37" si="123">AM38+AM44</f>
        <v>0</v>
      </c>
      <c r="AN37" s="78">
        <f t="shared" si="122"/>
        <v>0</v>
      </c>
      <c r="AO37" s="78">
        <f t="shared" si="122"/>
        <v>0</v>
      </c>
      <c r="AP37" s="78">
        <f t="shared" si="122"/>
        <v>0</v>
      </c>
      <c r="AQ37" s="79">
        <f t="shared" si="122"/>
        <v>0</v>
      </c>
      <c r="AR37" s="214"/>
      <c r="AS37" s="266"/>
      <c r="AT37" s="200"/>
      <c r="AU37" s="200"/>
      <c r="AV37" s="200"/>
      <c r="AX37" s="129"/>
      <c r="AY37" s="12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</row>
    <row r="38" spans="1:136" s="73" customFormat="1" ht="24.75" customHeight="1" x14ac:dyDescent="0.25">
      <c r="A38" s="579">
        <v>42</v>
      </c>
      <c r="B38" s="580"/>
      <c r="C38" s="219"/>
      <c r="D38" s="575" t="s">
        <v>45</v>
      </c>
      <c r="E38" s="575"/>
      <c r="F38" s="575"/>
      <c r="G38" s="576"/>
      <c r="H38" s="75">
        <f>SUM(I38:S38)</f>
        <v>0</v>
      </c>
      <c r="I38" s="77">
        <f>SUM(I39:I43)</f>
        <v>0</v>
      </c>
      <c r="J38" s="61">
        <f>SUM(J39:J43)</f>
        <v>0</v>
      </c>
      <c r="K38" s="79">
        <f t="shared" ref="K38:S38" si="124">SUM(K39:K43)</f>
        <v>0</v>
      </c>
      <c r="L38" s="330">
        <f t="shared" si="124"/>
        <v>0</v>
      </c>
      <c r="M38" s="95">
        <f t="shared" si="124"/>
        <v>0</v>
      </c>
      <c r="N38" s="78">
        <f t="shared" si="124"/>
        <v>0</v>
      </c>
      <c r="O38" s="78">
        <f t="shared" ref="O38" si="125">SUM(O39:O43)</f>
        <v>0</v>
      </c>
      <c r="P38" s="78">
        <f t="shared" si="124"/>
        <v>0</v>
      </c>
      <c r="Q38" s="78">
        <f t="shared" si="124"/>
        <v>0</v>
      </c>
      <c r="R38" s="78">
        <f t="shared" si="124"/>
        <v>0</v>
      </c>
      <c r="S38" s="79">
        <f t="shared" si="124"/>
        <v>0</v>
      </c>
      <c r="T38" s="255">
        <f>SUM(U38:AE38)</f>
        <v>0</v>
      </c>
      <c r="U38" s="77">
        <f>SUM(U39:U43)</f>
        <v>0</v>
      </c>
      <c r="V38" s="61">
        <f>SUM(V39:V43)</f>
        <v>0</v>
      </c>
      <c r="W38" s="79">
        <f t="shared" ref="W38:AE38" si="126">SUM(W39:W43)</f>
        <v>0</v>
      </c>
      <c r="X38" s="330">
        <f t="shared" si="126"/>
        <v>0</v>
      </c>
      <c r="Y38" s="95">
        <f t="shared" si="126"/>
        <v>0</v>
      </c>
      <c r="Z38" s="78">
        <f t="shared" si="126"/>
        <v>0</v>
      </c>
      <c r="AA38" s="78">
        <f t="shared" ref="AA38" si="127">SUM(AA39:AA43)</f>
        <v>0</v>
      </c>
      <c r="AB38" s="78">
        <f t="shared" si="126"/>
        <v>0</v>
      </c>
      <c r="AC38" s="78">
        <f t="shared" si="126"/>
        <v>0</v>
      </c>
      <c r="AD38" s="78">
        <f t="shared" si="126"/>
        <v>0</v>
      </c>
      <c r="AE38" s="79">
        <f t="shared" si="126"/>
        <v>0</v>
      </c>
      <c r="AF38" s="285">
        <f>SUM(AG38:AQ38)</f>
        <v>0</v>
      </c>
      <c r="AG38" s="77">
        <f>SUM(AG39:AG43)</f>
        <v>0</v>
      </c>
      <c r="AH38" s="61">
        <f>SUM(AH39:AH43)</f>
        <v>0</v>
      </c>
      <c r="AI38" s="79">
        <f t="shared" ref="AI38:AQ38" si="128">SUM(AI39:AI43)</f>
        <v>0</v>
      </c>
      <c r="AJ38" s="330">
        <f t="shared" si="128"/>
        <v>0</v>
      </c>
      <c r="AK38" s="95">
        <f t="shared" si="128"/>
        <v>0</v>
      </c>
      <c r="AL38" s="78">
        <f t="shared" si="128"/>
        <v>0</v>
      </c>
      <c r="AM38" s="78">
        <f t="shared" ref="AM38" si="129">SUM(AM39:AM43)</f>
        <v>0</v>
      </c>
      <c r="AN38" s="78">
        <f t="shared" si="128"/>
        <v>0</v>
      </c>
      <c r="AO38" s="78">
        <f t="shared" si="128"/>
        <v>0</v>
      </c>
      <c r="AP38" s="78">
        <f t="shared" si="128"/>
        <v>0</v>
      </c>
      <c r="AQ38" s="79">
        <f t="shared" si="128"/>
        <v>0</v>
      </c>
      <c r="AR38" s="214"/>
      <c r="AS38" s="266">
        <v>381</v>
      </c>
      <c r="AT38" s="200">
        <f>SUMIFS($H$16:$H$181,$C$16:$C$181,$AS38)</f>
        <v>0</v>
      </c>
      <c r="AU38" s="200">
        <f>SUMIFS($T$16:$T$181,$C$16:$C$181,$AS38)</f>
        <v>0</v>
      </c>
      <c r="AV38" s="200">
        <f>SUMIFS($AF$16:$AF$181,$C$16:$C$181,$AS38)</f>
        <v>0</v>
      </c>
      <c r="AX38" s="108"/>
      <c r="AY38" s="108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</row>
    <row r="39" spans="1:136" s="72" customFormat="1" ht="15.75" customHeight="1" x14ac:dyDescent="0.25">
      <c r="A39" s="241"/>
      <c r="B39" s="185"/>
      <c r="C39" s="185">
        <v>421</v>
      </c>
      <c r="D39" s="577" t="s">
        <v>72</v>
      </c>
      <c r="E39" s="577"/>
      <c r="F39" s="577"/>
      <c r="G39" s="577"/>
      <c r="H39" s="76">
        <f>SUM(I39:S39)</f>
        <v>0</v>
      </c>
      <c r="I39" s="80"/>
      <c r="J39" s="94"/>
      <c r="K39" s="82"/>
      <c r="L39" s="331"/>
      <c r="M39" s="123"/>
      <c r="N39" s="81"/>
      <c r="O39" s="81"/>
      <c r="P39" s="81"/>
      <c r="Q39" s="81"/>
      <c r="R39" s="81"/>
      <c r="S39" s="82"/>
      <c r="T39" s="482">
        <f>SUM(U39:AE39)</f>
        <v>0</v>
      </c>
      <c r="U39" s="483"/>
      <c r="V39" s="484"/>
      <c r="W39" s="486"/>
      <c r="X39" s="333"/>
      <c r="Y39" s="250"/>
      <c r="Z39" s="251"/>
      <c r="AA39" s="251"/>
      <c r="AB39" s="251"/>
      <c r="AC39" s="251"/>
      <c r="AD39" s="251"/>
      <c r="AE39" s="249"/>
      <c r="AF39" s="286">
        <f>SUM(AG39:AQ39)</f>
        <v>0</v>
      </c>
      <c r="AG39" s="248"/>
      <c r="AH39" s="253"/>
      <c r="AI39" s="249"/>
      <c r="AJ39" s="333"/>
      <c r="AK39" s="250"/>
      <c r="AL39" s="251"/>
      <c r="AM39" s="251"/>
      <c r="AN39" s="251"/>
      <c r="AO39" s="251"/>
      <c r="AP39" s="251"/>
      <c r="AQ39" s="249"/>
      <c r="AR39" s="214"/>
      <c r="AS39" s="266"/>
      <c r="AT39" s="200"/>
      <c r="AU39" s="200"/>
      <c r="AV39" s="200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41"/>
      <c r="B40" s="185"/>
      <c r="C40" s="185">
        <v>422</v>
      </c>
      <c r="D40" s="577" t="s">
        <v>11</v>
      </c>
      <c r="E40" s="577"/>
      <c r="F40" s="577"/>
      <c r="G40" s="578"/>
      <c r="H40" s="76">
        <f>SUM(I40:S40)</f>
        <v>0</v>
      </c>
      <c r="I40" s="80"/>
      <c r="J40" s="94"/>
      <c r="K40" s="82"/>
      <c r="L40" s="331"/>
      <c r="M40" s="123"/>
      <c r="N40" s="81"/>
      <c r="O40" s="81"/>
      <c r="P40" s="81"/>
      <c r="Q40" s="81"/>
      <c r="R40" s="81"/>
      <c r="S40" s="82"/>
      <c r="T40" s="482">
        <f>SUM(U40:AE40)</f>
        <v>0</v>
      </c>
      <c r="U40" s="483"/>
      <c r="V40" s="484"/>
      <c r="W40" s="486"/>
      <c r="X40" s="333"/>
      <c r="Y40" s="250"/>
      <c r="Z40" s="251"/>
      <c r="AA40" s="251"/>
      <c r="AB40" s="251"/>
      <c r="AC40" s="251"/>
      <c r="AD40" s="251"/>
      <c r="AE40" s="249"/>
      <c r="AF40" s="286">
        <f>SUM(AG40:AQ40)</f>
        <v>0</v>
      </c>
      <c r="AG40" s="248"/>
      <c r="AH40" s="253"/>
      <c r="AI40" s="249"/>
      <c r="AJ40" s="333"/>
      <c r="AK40" s="250"/>
      <c r="AL40" s="251"/>
      <c r="AM40" s="251"/>
      <c r="AN40" s="251"/>
      <c r="AO40" s="251"/>
      <c r="AP40" s="251"/>
      <c r="AQ40" s="249"/>
      <c r="AR40" s="214"/>
      <c r="AS40" s="266">
        <v>412</v>
      </c>
      <c r="AT40" s="200">
        <f>SUMIFS($H$16:$H$181,$C$16:$C$181,$AS40)</f>
        <v>0</v>
      </c>
      <c r="AU40" s="200">
        <f>SUMIFS($T$16:$T$181,$C$16:$C$181,$AS40)</f>
        <v>0</v>
      </c>
      <c r="AV40" s="200">
        <f>SUMIFS($AF$16:$AF$181,$C$16:$C$181,$AS40)</f>
        <v>0</v>
      </c>
      <c r="AX40" s="264"/>
      <c r="AY40" s="264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x14ac:dyDescent="0.25">
      <c r="A41" s="241"/>
      <c r="B41" s="185"/>
      <c r="C41" s="185">
        <v>423</v>
      </c>
      <c r="D41" s="577" t="s">
        <v>92</v>
      </c>
      <c r="E41" s="577"/>
      <c r="F41" s="577"/>
      <c r="G41" s="578"/>
      <c r="H41" s="76">
        <f t="shared" si="27"/>
        <v>0</v>
      </c>
      <c r="I41" s="80"/>
      <c r="J41" s="94"/>
      <c r="K41" s="82"/>
      <c r="L41" s="331"/>
      <c r="M41" s="123"/>
      <c r="N41" s="81"/>
      <c r="O41" s="81"/>
      <c r="P41" s="81"/>
      <c r="Q41" s="81"/>
      <c r="R41" s="81"/>
      <c r="S41" s="82"/>
      <c r="T41" s="482">
        <f t="shared" si="53"/>
        <v>0</v>
      </c>
      <c r="U41" s="483"/>
      <c r="V41" s="484"/>
      <c r="W41" s="486"/>
      <c r="X41" s="333"/>
      <c r="Y41" s="250"/>
      <c r="Z41" s="251"/>
      <c r="AA41" s="251"/>
      <c r="AB41" s="251"/>
      <c r="AC41" s="251"/>
      <c r="AD41" s="251"/>
      <c r="AE41" s="249"/>
      <c r="AF41" s="286">
        <f t="shared" si="56"/>
        <v>0</v>
      </c>
      <c r="AG41" s="248"/>
      <c r="AH41" s="253"/>
      <c r="AI41" s="249"/>
      <c r="AJ41" s="333"/>
      <c r="AK41" s="250"/>
      <c r="AL41" s="251"/>
      <c r="AM41" s="251"/>
      <c r="AN41" s="251"/>
      <c r="AO41" s="251"/>
      <c r="AP41" s="251"/>
      <c r="AQ41" s="249"/>
      <c r="AR41" s="214"/>
      <c r="AS41" s="264"/>
      <c r="AT41" s="200"/>
      <c r="AU41" s="200"/>
      <c r="AV41" s="200"/>
      <c r="AX41" s="107"/>
      <c r="AY41" s="107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72" customFormat="1" ht="22.9" customHeight="1" x14ac:dyDescent="0.25">
      <c r="A42" s="236"/>
      <c r="B42" s="220"/>
      <c r="C42" s="220">
        <v>424</v>
      </c>
      <c r="D42" s="577" t="s">
        <v>46</v>
      </c>
      <c r="E42" s="577"/>
      <c r="F42" s="577"/>
      <c r="G42" s="578"/>
      <c r="H42" s="76">
        <f t="shared" si="27"/>
        <v>0</v>
      </c>
      <c r="I42" s="80"/>
      <c r="J42" s="94"/>
      <c r="K42" s="82"/>
      <c r="L42" s="331"/>
      <c r="M42" s="123"/>
      <c r="N42" s="81"/>
      <c r="O42" s="81"/>
      <c r="P42" s="81"/>
      <c r="Q42" s="81"/>
      <c r="R42" s="81"/>
      <c r="S42" s="82"/>
      <c r="T42" s="482">
        <f t="shared" si="53"/>
        <v>0</v>
      </c>
      <c r="U42" s="483"/>
      <c r="V42" s="484"/>
      <c r="W42" s="486"/>
      <c r="X42" s="333"/>
      <c r="Y42" s="250"/>
      <c r="Z42" s="251"/>
      <c r="AA42" s="251"/>
      <c r="AB42" s="251"/>
      <c r="AC42" s="251"/>
      <c r="AD42" s="251"/>
      <c r="AE42" s="249"/>
      <c r="AF42" s="286">
        <f t="shared" si="56"/>
        <v>0</v>
      </c>
      <c r="AG42" s="248"/>
      <c r="AH42" s="253"/>
      <c r="AI42" s="249"/>
      <c r="AJ42" s="333"/>
      <c r="AK42" s="250"/>
      <c r="AL42" s="251"/>
      <c r="AM42" s="251"/>
      <c r="AN42" s="251"/>
      <c r="AO42" s="251"/>
      <c r="AP42" s="251"/>
      <c r="AQ42" s="249"/>
      <c r="AR42" s="214"/>
      <c r="AS42" s="107">
        <v>421</v>
      </c>
      <c r="AT42" s="200">
        <f>SUMIFS($H$16:$H$181,$C$16:$C$181,$AS42)</f>
        <v>0</v>
      </c>
      <c r="AU42" s="200">
        <f>SUMIFS($T$16:$T$181,$C$16:$C$181,$AS42)</f>
        <v>0</v>
      </c>
      <c r="AV42" s="200">
        <f>SUMIFS($AF$16:$AF$181,$C$16:$C$181,$AS42)</f>
        <v>0</v>
      </c>
      <c r="AX42" s="199"/>
      <c r="AY42" s="199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</row>
    <row r="43" spans="1:136" s="72" customFormat="1" ht="15" x14ac:dyDescent="0.25">
      <c r="A43" s="241"/>
      <c r="B43" s="185"/>
      <c r="C43" s="185">
        <v>426</v>
      </c>
      <c r="D43" s="577" t="s">
        <v>88</v>
      </c>
      <c r="E43" s="577"/>
      <c r="F43" s="577"/>
      <c r="G43" s="578"/>
      <c r="H43" s="76">
        <f t="shared" si="27"/>
        <v>0</v>
      </c>
      <c r="I43" s="80"/>
      <c r="J43" s="94"/>
      <c r="K43" s="82"/>
      <c r="L43" s="331"/>
      <c r="M43" s="123"/>
      <c r="N43" s="81"/>
      <c r="O43" s="81"/>
      <c r="P43" s="81"/>
      <c r="Q43" s="81"/>
      <c r="R43" s="81"/>
      <c r="S43" s="82"/>
      <c r="T43" s="482">
        <f t="shared" si="53"/>
        <v>0</v>
      </c>
      <c r="U43" s="483"/>
      <c r="V43" s="484"/>
      <c r="W43" s="486"/>
      <c r="X43" s="333"/>
      <c r="Y43" s="250"/>
      <c r="Z43" s="251"/>
      <c r="AA43" s="251"/>
      <c r="AB43" s="251"/>
      <c r="AC43" s="251"/>
      <c r="AD43" s="251"/>
      <c r="AE43" s="249"/>
      <c r="AF43" s="286">
        <f t="shared" si="56"/>
        <v>0</v>
      </c>
      <c r="AG43" s="248"/>
      <c r="AH43" s="253"/>
      <c r="AI43" s="249"/>
      <c r="AJ43" s="333"/>
      <c r="AK43" s="250"/>
      <c r="AL43" s="251"/>
      <c r="AM43" s="251"/>
      <c r="AN43" s="251"/>
      <c r="AO43" s="251"/>
      <c r="AP43" s="251"/>
      <c r="AQ43" s="249"/>
      <c r="AR43" s="214"/>
      <c r="AS43" s="107">
        <v>422</v>
      </c>
      <c r="AT43" s="200">
        <f>SUMIFS($H$16:$H$181,$C$16:$C$181,$AS43)</f>
        <v>50000</v>
      </c>
      <c r="AU43" s="200">
        <f>SUMIFS($T$16:$T$181,$C$16:$C$181,$AS43)</f>
        <v>50000</v>
      </c>
      <c r="AV43" s="200">
        <f>SUMIFS($AF$16:$AF$181,$C$16:$C$181,$AS43)</f>
        <v>50000</v>
      </c>
      <c r="AX43" s="199"/>
      <c r="AY43" s="199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89" customFormat="1" ht="26.25" customHeight="1" x14ac:dyDescent="0.25">
      <c r="A44" s="527">
        <v>45</v>
      </c>
      <c r="B44" s="528"/>
      <c r="C44" s="87"/>
      <c r="D44" s="529" t="s">
        <v>89</v>
      </c>
      <c r="E44" s="529"/>
      <c r="F44" s="529"/>
      <c r="G44" s="529"/>
      <c r="H44" s="255">
        <f t="shared" si="27"/>
        <v>0</v>
      </c>
      <c r="I44" s="288">
        <f>I45+I46</f>
        <v>0</v>
      </c>
      <c r="J44" s="288">
        <f>J45+J46</f>
        <v>0</v>
      </c>
      <c r="K44" s="257">
        <f t="shared" ref="K44:S44" si="130">K45+K46</f>
        <v>0</v>
      </c>
      <c r="L44" s="332">
        <f t="shared" si="130"/>
        <v>0</v>
      </c>
      <c r="M44" s="258">
        <f t="shared" si="130"/>
        <v>0</v>
      </c>
      <c r="N44" s="259">
        <f t="shared" si="130"/>
        <v>0</v>
      </c>
      <c r="O44" s="259">
        <f t="shared" ref="O44" si="131">O45+O46</f>
        <v>0</v>
      </c>
      <c r="P44" s="259">
        <f t="shared" si="130"/>
        <v>0</v>
      </c>
      <c r="Q44" s="259">
        <f t="shared" si="130"/>
        <v>0</v>
      </c>
      <c r="R44" s="259">
        <f t="shared" si="130"/>
        <v>0</v>
      </c>
      <c r="S44" s="260">
        <f t="shared" si="130"/>
        <v>0</v>
      </c>
      <c r="T44" s="255">
        <f t="shared" si="53"/>
        <v>0</v>
      </c>
      <c r="U44" s="288">
        <f>U45+U46</f>
        <v>0</v>
      </c>
      <c r="V44" s="259">
        <f>V45+V46</f>
        <v>0</v>
      </c>
      <c r="W44" s="257">
        <f t="shared" ref="W44:AE44" si="132">W45+W46</f>
        <v>0</v>
      </c>
      <c r="X44" s="332">
        <f t="shared" si="132"/>
        <v>0</v>
      </c>
      <c r="Y44" s="258">
        <f t="shared" si="132"/>
        <v>0</v>
      </c>
      <c r="Z44" s="259">
        <f t="shared" si="132"/>
        <v>0</v>
      </c>
      <c r="AA44" s="259">
        <f t="shared" ref="AA44" si="133">AA45+AA46</f>
        <v>0</v>
      </c>
      <c r="AB44" s="259">
        <f t="shared" si="132"/>
        <v>0</v>
      </c>
      <c r="AC44" s="259">
        <f t="shared" si="132"/>
        <v>0</v>
      </c>
      <c r="AD44" s="259">
        <f t="shared" si="132"/>
        <v>0</v>
      </c>
      <c r="AE44" s="260">
        <f t="shared" si="132"/>
        <v>0</v>
      </c>
      <c r="AF44" s="285">
        <f t="shared" si="56"/>
        <v>0</v>
      </c>
      <c r="AG44" s="256">
        <f>AG45+AG46</f>
        <v>0</v>
      </c>
      <c r="AH44" s="259">
        <f>AH45+AH46</f>
        <v>0</v>
      </c>
      <c r="AI44" s="257">
        <f t="shared" ref="AI44:AQ44" si="134">AI45+AI46</f>
        <v>0</v>
      </c>
      <c r="AJ44" s="332">
        <f t="shared" si="134"/>
        <v>0</v>
      </c>
      <c r="AK44" s="258">
        <f t="shared" si="134"/>
        <v>0</v>
      </c>
      <c r="AL44" s="259">
        <f t="shared" si="134"/>
        <v>0</v>
      </c>
      <c r="AM44" s="259">
        <f t="shared" ref="AM44" si="135">AM45+AM46</f>
        <v>0</v>
      </c>
      <c r="AN44" s="259">
        <f t="shared" si="134"/>
        <v>0</v>
      </c>
      <c r="AO44" s="259">
        <f t="shared" si="134"/>
        <v>0</v>
      </c>
      <c r="AP44" s="259">
        <f t="shared" si="134"/>
        <v>0</v>
      </c>
      <c r="AQ44" s="260">
        <f t="shared" si="134"/>
        <v>0</v>
      </c>
      <c r="AR44" s="214"/>
      <c r="AS44" s="108">
        <v>423</v>
      </c>
      <c r="AT44" s="200">
        <f>SUMIFS($H$16:$H$181,$C$16:$C$181,$AS44)</f>
        <v>0</v>
      </c>
      <c r="AU44" s="200">
        <f>SUMIFS($T$16:$T$181,$C$16:$C$181,$AS44)</f>
        <v>0</v>
      </c>
      <c r="AV44" s="200">
        <f>SUMIFS($AF$16:$AF$181,$C$16:$C$181,$AS44)</f>
        <v>0</v>
      </c>
      <c r="AX44" s="129"/>
      <c r="AY44" s="129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</row>
    <row r="45" spans="1:136" s="72" customFormat="1" ht="15" x14ac:dyDescent="0.25">
      <c r="A45" s="241"/>
      <c r="B45" s="185"/>
      <c r="C45" s="185">
        <v>451</v>
      </c>
      <c r="D45" s="577" t="s">
        <v>90</v>
      </c>
      <c r="E45" s="577"/>
      <c r="F45" s="577"/>
      <c r="G45" s="577"/>
      <c r="H45" s="76">
        <f t="shared" si="27"/>
        <v>0</v>
      </c>
      <c r="I45" s="94"/>
      <c r="J45" s="94"/>
      <c r="K45" s="82"/>
      <c r="L45" s="331"/>
      <c r="M45" s="123"/>
      <c r="N45" s="81"/>
      <c r="O45" s="81"/>
      <c r="P45" s="81"/>
      <c r="Q45" s="81"/>
      <c r="R45" s="81"/>
      <c r="S45" s="188"/>
      <c r="T45" s="263">
        <f t="shared" si="53"/>
        <v>0</v>
      </c>
      <c r="U45" s="253"/>
      <c r="V45" s="251"/>
      <c r="W45" s="249"/>
      <c r="X45" s="333"/>
      <c r="Y45" s="250"/>
      <c r="Z45" s="251"/>
      <c r="AA45" s="251"/>
      <c r="AB45" s="251"/>
      <c r="AC45" s="251"/>
      <c r="AD45" s="251"/>
      <c r="AE45" s="254"/>
      <c r="AF45" s="286">
        <f t="shared" si="56"/>
        <v>0</v>
      </c>
      <c r="AG45" s="252"/>
      <c r="AH45" s="251"/>
      <c r="AI45" s="249"/>
      <c r="AJ45" s="333"/>
      <c r="AK45" s="250"/>
      <c r="AL45" s="251"/>
      <c r="AM45" s="251"/>
      <c r="AN45" s="251"/>
      <c r="AO45" s="251"/>
      <c r="AP45" s="251"/>
      <c r="AQ45" s="254"/>
      <c r="AR45" s="214"/>
      <c r="AS45" s="108">
        <v>424</v>
      </c>
      <c r="AT45" s="200">
        <f>SUMIFS($H$16:$H$181,$C$16:$C$181,$AS45)</f>
        <v>0</v>
      </c>
      <c r="AU45" s="200">
        <f>SUMIFS($T$16:$T$181,$C$16:$C$181,$AS45)</f>
        <v>0</v>
      </c>
      <c r="AV45" s="200">
        <f>SUMIFS($AF$16:$AF$181,$C$16:$C$181,$AS45)</f>
        <v>0</v>
      </c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" x14ac:dyDescent="0.25">
      <c r="A46" s="241"/>
      <c r="B46" s="185"/>
      <c r="C46" s="185">
        <v>452</v>
      </c>
      <c r="D46" s="577" t="s">
        <v>94</v>
      </c>
      <c r="E46" s="577"/>
      <c r="F46" s="577"/>
      <c r="G46" s="577"/>
      <c r="H46" s="76">
        <f t="shared" si="27"/>
        <v>0</v>
      </c>
      <c r="I46" s="94"/>
      <c r="J46" s="94"/>
      <c r="K46" s="82"/>
      <c r="L46" s="331"/>
      <c r="M46" s="123"/>
      <c r="N46" s="81"/>
      <c r="O46" s="81"/>
      <c r="P46" s="81"/>
      <c r="Q46" s="81"/>
      <c r="R46" s="81"/>
      <c r="S46" s="188"/>
      <c r="T46" s="263">
        <f t="shared" si="53"/>
        <v>0</v>
      </c>
      <c r="U46" s="253"/>
      <c r="V46" s="251"/>
      <c r="W46" s="249"/>
      <c r="X46" s="333"/>
      <c r="Y46" s="250"/>
      <c r="Z46" s="251"/>
      <c r="AA46" s="251"/>
      <c r="AB46" s="251"/>
      <c r="AC46" s="251"/>
      <c r="AD46" s="251"/>
      <c r="AE46" s="254"/>
      <c r="AF46" s="286">
        <f t="shared" si="56"/>
        <v>0</v>
      </c>
      <c r="AG46" s="252"/>
      <c r="AH46" s="251"/>
      <c r="AI46" s="249"/>
      <c r="AJ46" s="333"/>
      <c r="AK46" s="250"/>
      <c r="AL46" s="251"/>
      <c r="AM46" s="251"/>
      <c r="AN46" s="251"/>
      <c r="AO46" s="251"/>
      <c r="AP46" s="251"/>
      <c r="AQ46" s="254"/>
      <c r="AR46" s="214"/>
      <c r="AS46" s="108">
        <v>426</v>
      </c>
      <c r="AT46" s="200">
        <f>SUMIFS($H$16:$H$181,$C$16:$C$181,$AS46)</f>
        <v>0</v>
      </c>
      <c r="AU46" s="200">
        <f>SUMIFS($T$16:$T$181,$C$16:$C$181,$AS46)</f>
        <v>0</v>
      </c>
      <c r="AV46" s="200">
        <f>SUMIFS($AF$16:$AF$181,$C$16:$C$181,$AS46)</f>
        <v>0</v>
      </c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297" customFormat="1" ht="12.75" customHeight="1" x14ac:dyDescent="0.25">
      <c r="A47" s="302"/>
      <c r="B47" s="302"/>
      <c r="D47" s="293"/>
      <c r="E47" s="293"/>
      <c r="F47" s="293"/>
      <c r="G47" s="293"/>
      <c r="I47" s="645" t="s">
        <v>151</v>
      </c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U47" s="645" t="s">
        <v>151</v>
      </c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G47" s="645" t="s">
        <v>151</v>
      </c>
      <c r="AH47" s="645"/>
      <c r="AI47" s="645"/>
      <c r="AJ47" s="645"/>
      <c r="AK47" s="645"/>
      <c r="AL47" s="645"/>
      <c r="AM47" s="645"/>
      <c r="AN47" s="645"/>
      <c r="AO47" s="645"/>
      <c r="AP47" s="645"/>
      <c r="AQ47" s="645"/>
      <c r="AR47" s="299"/>
      <c r="AS47" s="201"/>
      <c r="AT47" s="200"/>
      <c r="AU47" s="200"/>
      <c r="AV47" s="200"/>
      <c r="AX47" s="303"/>
      <c r="AY47" s="303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1"/>
      <c r="DA47" s="301"/>
      <c r="DB47" s="301"/>
      <c r="DC47" s="301"/>
      <c r="DD47" s="301"/>
      <c r="DE47" s="301"/>
      <c r="DF47" s="301"/>
      <c r="DG47" s="301"/>
      <c r="DH47" s="301"/>
      <c r="DI47" s="301"/>
      <c r="DJ47" s="301"/>
      <c r="DK47" s="301"/>
      <c r="DL47" s="301"/>
      <c r="DM47" s="301"/>
      <c r="DN47" s="301"/>
      <c r="DO47" s="301"/>
      <c r="DP47" s="301"/>
      <c r="DQ47" s="301"/>
      <c r="DR47" s="301"/>
      <c r="DS47" s="301"/>
      <c r="DT47" s="301"/>
      <c r="DU47" s="301"/>
      <c r="DV47" s="301"/>
      <c r="DW47" s="301"/>
      <c r="DX47" s="301"/>
      <c r="DY47" s="301"/>
      <c r="DZ47" s="301"/>
      <c r="EA47" s="301"/>
      <c r="EB47" s="301"/>
      <c r="EC47" s="301"/>
      <c r="ED47" s="301"/>
      <c r="EE47" s="301"/>
      <c r="EF47" s="301"/>
    </row>
    <row r="48" spans="1:136" s="72" customFormat="1" ht="10.5" customHeight="1" x14ac:dyDescent="0.25">
      <c r="A48" s="213"/>
      <c r="B48" s="213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4"/>
      <c r="AS48" s="108">
        <v>451</v>
      </c>
      <c r="AT48" s="200">
        <f>SUMIFS($H$16:$H$181,$C$16:$C$181,$AS48)</f>
        <v>0</v>
      </c>
      <c r="AU48" s="200">
        <f>SUMIFS($T$16:$T$181,$C$16:$C$181,$AS48)</f>
        <v>0</v>
      </c>
      <c r="AV48" s="200">
        <f>SUMIFS($AF$16:$AF$181,$C$16:$C$181,$AS48)</f>
        <v>0</v>
      </c>
      <c r="AX48" s="129"/>
      <c r="AY48" s="129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</row>
    <row r="49" spans="1:136" s="74" customFormat="1" ht="25.9" customHeight="1" x14ac:dyDescent="0.25">
      <c r="A49" s="582" t="s">
        <v>155</v>
      </c>
      <c r="B49" s="583"/>
      <c r="C49" s="583"/>
      <c r="D49" s="584" t="s">
        <v>154</v>
      </c>
      <c r="E49" s="584"/>
      <c r="F49" s="584"/>
      <c r="G49" s="585"/>
      <c r="H49" s="83">
        <f>SUM(I49:S49)</f>
        <v>0</v>
      </c>
      <c r="I49" s="84">
        <f>I50</f>
        <v>0</v>
      </c>
      <c r="J49" s="313">
        <f t="shared" ref="J49:S49" si="136">J50</f>
        <v>0</v>
      </c>
      <c r="K49" s="86">
        <f t="shared" si="136"/>
        <v>0</v>
      </c>
      <c r="L49" s="329">
        <f t="shared" si="136"/>
        <v>0</v>
      </c>
      <c r="M49" s="125">
        <f t="shared" si="136"/>
        <v>0</v>
      </c>
      <c r="N49" s="85">
        <f t="shared" si="136"/>
        <v>0</v>
      </c>
      <c r="O49" s="85">
        <f t="shared" si="136"/>
        <v>0</v>
      </c>
      <c r="P49" s="85">
        <f t="shared" si="136"/>
        <v>0</v>
      </c>
      <c r="Q49" s="85">
        <f t="shared" si="136"/>
        <v>0</v>
      </c>
      <c r="R49" s="85">
        <f t="shared" si="136"/>
        <v>0</v>
      </c>
      <c r="S49" s="86">
        <f t="shared" si="136"/>
        <v>0</v>
      </c>
      <c r="T49" s="268">
        <f>SUM(U49:AE49)</f>
        <v>0</v>
      </c>
      <c r="U49" s="84">
        <f t="shared" ref="U49:AE49" si="137">U50</f>
        <v>0</v>
      </c>
      <c r="V49" s="313">
        <f t="shared" si="137"/>
        <v>0</v>
      </c>
      <c r="W49" s="86">
        <f t="shared" si="137"/>
        <v>0</v>
      </c>
      <c r="X49" s="329">
        <f t="shared" si="137"/>
        <v>0</v>
      </c>
      <c r="Y49" s="125">
        <f t="shared" si="137"/>
        <v>0</v>
      </c>
      <c r="Z49" s="85">
        <f t="shared" si="137"/>
        <v>0</v>
      </c>
      <c r="AA49" s="85">
        <f t="shared" si="137"/>
        <v>0</v>
      </c>
      <c r="AB49" s="85">
        <f t="shared" si="137"/>
        <v>0</v>
      </c>
      <c r="AC49" s="85">
        <f t="shared" si="137"/>
        <v>0</v>
      </c>
      <c r="AD49" s="85">
        <f t="shared" si="137"/>
        <v>0</v>
      </c>
      <c r="AE49" s="86">
        <f t="shared" si="137"/>
        <v>0</v>
      </c>
      <c r="AF49" s="284">
        <f>SUM(AG49:AQ49)</f>
        <v>0</v>
      </c>
      <c r="AG49" s="84">
        <f t="shared" ref="AG49:AQ49" si="138">AG50</f>
        <v>0</v>
      </c>
      <c r="AH49" s="313">
        <f t="shared" si="138"/>
        <v>0</v>
      </c>
      <c r="AI49" s="86">
        <f t="shared" si="138"/>
        <v>0</v>
      </c>
      <c r="AJ49" s="329">
        <f t="shared" si="138"/>
        <v>0</v>
      </c>
      <c r="AK49" s="125">
        <f t="shared" si="138"/>
        <v>0</v>
      </c>
      <c r="AL49" s="85">
        <f t="shared" si="138"/>
        <v>0</v>
      </c>
      <c r="AM49" s="85">
        <f t="shared" si="138"/>
        <v>0</v>
      </c>
      <c r="AN49" s="85">
        <f t="shared" si="138"/>
        <v>0</v>
      </c>
      <c r="AO49" s="85">
        <f t="shared" si="138"/>
        <v>0</v>
      </c>
      <c r="AP49" s="85">
        <f t="shared" si="138"/>
        <v>0</v>
      </c>
      <c r="AQ49" s="86">
        <f t="shared" si="138"/>
        <v>0</v>
      </c>
      <c r="AR49" s="214"/>
      <c r="AS49" s="108">
        <v>452</v>
      </c>
      <c r="AT49" s="200">
        <f>SUMIFS($H$16:$H$181,$C$16:$C$181,$AS49)</f>
        <v>0</v>
      </c>
      <c r="AU49" s="200">
        <f>SUMIFS($T$16:$T$181,$C$16:$C$181,$AS49)</f>
        <v>0</v>
      </c>
      <c r="AV49" s="200">
        <f>SUMIFS($AF$16:$AF$181,$C$16:$C$181,$AS49)</f>
        <v>0</v>
      </c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</row>
    <row r="50" spans="1:136" s="74" customFormat="1" ht="15.75" customHeight="1" x14ac:dyDescent="0.25">
      <c r="A50" s="307">
        <v>3</v>
      </c>
      <c r="B50" s="68"/>
      <c r="C50" s="90"/>
      <c r="D50" s="575" t="s">
        <v>16</v>
      </c>
      <c r="E50" s="575"/>
      <c r="F50" s="575"/>
      <c r="G50" s="576"/>
      <c r="H50" s="75">
        <f t="shared" ref="H50:H57" si="139">SUM(I50:S50)</f>
        <v>0</v>
      </c>
      <c r="I50" s="77">
        <f>I51+I55</f>
        <v>0</v>
      </c>
      <c r="J50" s="61">
        <f t="shared" ref="J50:S50" si="140">J51+J55</f>
        <v>0</v>
      </c>
      <c r="K50" s="79">
        <f t="shared" si="140"/>
        <v>0</v>
      </c>
      <c r="L50" s="330">
        <f t="shared" si="140"/>
        <v>0</v>
      </c>
      <c r="M50" s="95">
        <f t="shared" si="140"/>
        <v>0</v>
      </c>
      <c r="N50" s="78">
        <f t="shared" si="140"/>
        <v>0</v>
      </c>
      <c r="O50" s="78">
        <f t="shared" ref="O50" si="141">O51+O55</f>
        <v>0</v>
      </c>
      <c r="P50" s="78">
        <f t="shared" si="140"/>
        <v>0</v>
      </c>
      <c r="Q50" s="78">
        <f t="shared" si="140"/>
        <v>0</v>
      </c>
      <c r="R50" s="78">
        <f t="shared" si="140"/>
        <v>0</v>
      </c>
      <c r="S50" s="79">
        <f t="shared" si="140"/>
        <v>0</v>
      </c>
      <c r="T50" s="255">
        <f t="shared" ref="T50:T57" si="142">SUM(U50:AE50)</f>
        <v>0</v>
      </c>
      <c r="U50" s="77">
        <f t="shared" ref="U50:AE50" si="143">U51+U55</f>
        <v>0</v>
      </c>
      <c r="V50" s="61">
        <f t="shared" si="143"/>
        <v>0</v>
      </c>
      <c r="W50" s="79">
        <f t="shared" si="143"/>
        <v>0</v>
      </c>
      <c r="X50" s="330">
        <f t="shared" si="143"/>
        <v>0</v>
      </c>
      <c r="Y50" s="95">
        <f t="shared" si="143"/>
        <v>0</v>
      </c>
      <c r="Z50" s="78">
        <f t="shared" si="143"/>
        <v>0</v>
      </c>
      <c r="AA50" s="78">
        <f t="shared" ref="AA50" si="144">AA51+AA55</f>
        <v>0</v>
      </c>
      <c r="AB50" s="78">
        <f t="shared" si="143"/>
        <v>0</v>
      </c>
      <c r="AC50" s="78">
        <f t="shared" si="143"/>
        <v>0</v>
      </c>
      <c r="AD50" s="78">
        <f t="shared" si="143"/>
        <v>0</v>
      </c>
      <c r="AE50" s="79">
        <f t="shared" si="143"/>
        <v>0</v>
      </c>
      <c r="AF50" s="285">
        <f t="shared" ref="AF50:AF57" si="145">SUM(AG50:AQ50)</f>
        <v>0</v>
      </c>
      <c r="AG50" s="77">
        <f t="shared" ref="AG50:AQ50" si="146">AG51+AG55</f>
        <v>0</v>
      </c>
      <c r="AH50" s="61">
        <f t="shared" si="146"/>
        <v>0</v>
      </c>
      <c r="AI50" s="79">
        <f t="shared" si="146"/>
        <v>0</v>
      </c>
      <c r="AJ50" s="330">
        <f t="shared" si="146"/>
        <v>0</v>
      </c>
      <c r="AK50" s="95">
        <f t="shared" si="146"/>
        <v>0</v>
      </c>
      <c r="AL50" s="78">
        <f t="shared" si="146"/>
        <v>0</v>
      </c>
      <c r="AM50" s="78">
        <f t="shared" ref="AM50" si="147">AM51+AM55</f>
        <v>0</v>
      </c>
      <c r="AN50" s="78">
        <f t="shared" si="146"/>
        <v>0</v>
      </c>
      <c r="AO50" s="78">
        <f t="shared" si="146"/>
        <v>0</v>
      </c>
      <c r="AP50" s="78">
        <f t="shared" si="146"/>
        <v>0</v>
      </c>
      <c r="AQ50" s="79">
        <f t="shared" si="146"/>
        <v>0</v>
      </c>
      <c r="AR50" s="214"/>
      <c r="AS50" s="108"/>
      <c r="AT50" s="200"/>
      <c r="AU50" s="200"/>
      <c r="AV50" s="200"/>
      <c r="AX50" s="129"/>
      <c r="AY50" s="12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</row>
    <row r="51" spans="1:136" s="73" customFormat="1" ht="15.75" customHeight="1" x14ac:dyDescent="0.25">
      <c r="A51" s="579">
        <v>31</v>
      </c>
      <c r="B51" s="580"/>
      <c r="C51" s="90"/>
      <c r="D51" s="575" t="s">
        <v>0</v>
      </c>
      <c r="E51" s="575"/>
      <c r="F51" s="575"/>
      <c r="G51" s="576"/>
      <c r="H51" s="75">
        <f t="shared" si="139"/>
        <v>0</v>
      </c>
      <c r="I51" s="77">
        <f>SUM(I52:I54)</f>
        <v>0</v>
      </c>
      <c r="J51" s="61">
        <f t="shared" ref="J51:S51" si="148">SUM(J52:J54)</f>
        <v>0</v>
      </c>
      <c r="K51" s="79">
        <f t="shared" si="148"/>
        <v>0</v>
      </c>
      <c r="L51" s="330">
        <f t="shared" si="148"/>
        <v>0</v>
      </c>
      <c r="M51" s="95">
        <f t="shared" si="148"/>
        <v>0</v>
      </c>
      <c r="N51" s="78">
        <f t="shared" si="148"/>
        <v>0</v>
      </c>
      <c r="O51" s="78">
        <f t="shared" ref="O51" si="149">SUM(O52:O54)</f>
        <v>0</v>
      </c>
      <c r="P51" s="78">
        <f t="shared" si="148"/>
        <v>0</v>
      </c>
      <c r="Q51" s="78">
        <f t="shared" si="148"/>
        <v>0</v>
      </c>
      <c r="R51" s="78">
        <f t="shared" si="148"/>
        <v>0</v>
      </c>
      <c r="S51" s="240">
        <f t="shared" si="148"/>
        <v>0</v>
      </c>
      <c r="T51" s="271">
        <f t="shared" si="142"/>
        <v>0</v>
      </c>
      <c r="U51" s="77">
        <f t="shared" ref="U51:AE51" si="150">SUM(U52:U54)</f>
        <v>0</v>
      </c>
      <c r="V51" s="61">
        <f t="shared" si="150"/>
        <v>0</v>
      </c>
      <c r="W51" s="79">
        <f t="shared" si="150"/>
        <v>0</v>
      </c>
      <c r="X51" s="330">
        <f t="shared" si="150"/>
        <v>0</v>
      </c>
      <c r="Y51" s="95">
        <f t="shared" si="150"/>
        <v>0</v>
      </c>
      <c r="Z51" s="78">
        <f t="shared" si="150"/>
        <v>0</v>
      </c>
      <c r="AA51" s="78">
        <f t="shared" ref="AA51" si="151">SUM(AA52:AA54)</f>
        <v>0</v>
      </c>
      <c r="AB51" s="78">
        <f t="shared" si="150"/>
        <v>0</v>
      </c>
      <c r="AC51" s="78">
        <f t="shared" si="150"/>
        <v>0</v>
      </c>
      <c r="AD51" s="78">
        <f t="shared" si="150"/>
        <v>0</v>
      </c>
      <c r="AE51" s="240">
        <f t="shared" si="150"/>
        <v>0</v>
      </c>
      <c r="AF51" s="285">
        <f t="shared" si="145"/>
        <v>0</v>
      </c>
      <c r="AG51" s="77">
        <f t="shared" ref="AG51:AQ51" si="152">SUM(AG52:AG54)</f>
        <v>0</v>
      </c>
      <c r="AH51" s="61">
        <f t="shared" si="152"/>
        <v>0</v>
      </c>
      <c r="AI51" s="79">
        <f t="shared" si="152"/>
        <v>0</v>
      </c>
      <c r="AJ51" s="330">
        <f t="shared" si="152"/>
        <v>0</v>
      </c>
      <c r="AK51" s="95">
        <f t="shared" si="152"/>
        <v>0</v>
      </c>
      <c r="AL51" s="78">
        <f t="shared" si="152"/>
        <v>0</v>
      </c>
      <c r="AM51" s="78">
        <f t="shared" ref="AM51" si="153">SUM(AM52:AM54)</f>
        <v>0</v>
      </c>
      <c r="AN51" s="78">
        <f t="shared" si="152"/>
        <v>0</v>
      </c>
      <c r="AO51" s="78">
        <f t="shared" si="152"/>
        <v>0</v>
      </c>
      <c r="AP51" s="78">
        <f t="shared" si="152"/>
        <v>0</v>
      </c>
      <c r="AQ51" s="240">
        <f t="shared" si="152"/>
        <v>0</v>
      </c>
      <c r="AR51" s="214"/>
      <c r="AS51" s="108">
        <v>544</v>
      </c>
      <c r="AT51" s="267">
        <f>SUMIFS($H$16:$H$181,$C$16:$C$181,$AS51)</f>
        <v>0</v>
      </c>
      <c r="AU51" s="267">
        <f>SUMIFS($T$16:$T$181,$C$16:$C$181,$AS51)</f>
        <v>0</v>
      </c>
      <c r="AV51" s="267">
        <f>SUMIFS($AF$16:$AF$181,$C$16:$C$181,$AS51)</f>
        <v>0</v>
      </c>
      <c r="AX51" s="108"/>
      <c r="AY51" s="108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</row>
    <row r="52" spans="1:136" s="72" customFormat="1" ht="15.75" customHeight="1" x14ac:dyDescent="0.25">
      <c r="A52" s="241"/>
      <c r="B52" s="185"/>
      <c r="C52" s="185">
        <v>311</v>
      </c>
      <c r="D52" s="577" t="s">
        <v>1</v>
      </c>
      <c r="E52" s="577"/>
      <c r="F52" s="577"/>
      <c r="G52" s="577"/>
      <c r="H52" s="76">
        <f t="shared" si="139"/>
        <v>0</v>
      </c>
      <c r="I52" s="80"/>
      <c r="J52" s="94"/>
      <c r="K52" s="82"/>
      <c r="L52" s="331"/>
      <c r="M52" s="123"/>
      <c r="N52" s="81"/>
      <c r="O52" s="81"/>
      <c r="P52" s="81"/>
      <c r="Q52" s="81"/>
      <c r="R52" s="81"/>
      <c r="S52" s="82"/>
      <c r="T52" s="263">
        <f t="shared" si="142"/>
        <v>0</v>
      </c>
      <c r="U52" s="248"/>
      <c r="V52" s="253"/>
      <c r="W52" s="249"/>
      <c r="X52" s="333"/>
      <c r="Y52" s="250"/>
      <c r="Z52" s="251"/>
      <c r="AA52" s="251"/>
      <c r="AB52" s="251"/>
      <c r="AC52" s="251"/>
      <c r="AD52" s="251"/>
      <c r="AE52" s="249"/>
      <c r="AF52" s="286">
        <f t="shared" si="145"/>
        <v>0</v>
      </c>
      <c r="AG52" s="248"/>
      <c r="AH52" s="253"/>
      <c r="AI52" s="249"/>
      <c r="AJ52" s="333"/>
      <c r="AK52" s="250"/>
      <c r="AL52" s="251"/>
      <c r="AM52" s="251"/>
      <c r="AN52" s="251"/>
      <c r="AO52" s="251"/>
      <c r="AP52" s="251"/>
      <c r="AQ52" s="249"/>
      <c r="AR52" s="214"/>
      <c r="AS52" s="204">
        <v>545</v>
      </c>
      <c r="AT52" s="205">
        <f>SUMIFS($H$16:$H$181,$C$16:$C$181,$AS52)</f>
        <v>0</v>
      </c>
      <c r="AU52" s="205">
        <f>SUMIFS($T$16:$T$181,$C$16:$C$181,$AS52)</f>
        <v>0</v>
      </c>
      <c r="AV52" s="205">
        <f>SUMIFS($AF$16:$AF$181,$C$16:$C$181,$AS52)</f>
        <v>0</v>
      </c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</row>
    <row r="53" spans="1:136" s="72" customFormat="1" ht="15.75" customHeight="1" x14ac:dyDescent="0.25">
      <c r="A53" s="241"/>
      <c r="B53" s="185"/>
      <c r="C53" s="185">
        <v>312</v>
      </c>
      <c r="D53" s="577" t="s">
        <v>2</v>
      </c>
      <c r="E53" s="577"/>
      <c r="F53" s="577"/>
      <c r="G53" s="578"/>
      <c r="H53" s="76">
        <f t="shared" si="139"/>
        <v>0</v>
      </c>
      <c r="I53" s="80"/>
      <c r="J53" s="94"/>
      <c r="K53" s="82"/>
      <c r="L53" s="331"/>
      <c r="M53" s="123"/>
      <c r="N53" s="81"/>
      <c r="O53" s="81"/>
      <c r="P53" s="81"/>
      <c r="Q53" s="81"/>
      <c r="R53" s="81"/>
      <c r="S53" s="82"/>
      <c r="T53" s="263">
        <f t="shared" si="142"/>
        <v>0</v>
      </c>
      <c r="U53" s="248"/>
      <c r="V53" s="253"/>
      <c r="W53" s="249"/>
      <c r="X53" s="333"/>
      <c r="Y53" s="250"/>
      <c r="Z53" s="251"/>
      <c r="AA53" s="251"/>
      <c r="AB53" s="251"/>
      <c r="AC53" s="251"/>
      <c r="AD53" s="251"/>
      <c r="AE53" s="249"/>
      <c r="AF53" s="286">
        <f t="shared" si="145"/>
        <v>0</v>
      </c>
      <c r="AG53" s="248"/>
      <c r="AH53" s="253"/>
      <c r="AI53" s="249"/>
      <c r="AJ53" s="333"/>
      <c r="AK53" s="250"/>
      <c r="AL53" s="251"/>
      <c r="AM53" s="251"/>
      <c r="AN53" s="251"/>
      <c r="AO53" s="251"/>
      <c r="AP53" s="251"/>
      <c r="AQ53" s="249"/>
      <c r="AR53" s="214"/>
      <c r="AS53" s="265" t="s">
        <v>137</v>
      </c>
      <c r="AT53" s="130">
        <f>SUM(AT18:AT52)</f>
        <v>6427400</v>
      </c>
      <c r="AU53" s="130">
        <f>SUM(AU18:AU52)</f>
        <v>6427400</v>
      </c>
      <c r="AV53" s="130">
        <f>SUM(AV18:AV52)</f>
        <v>6427400</v>
      </c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41"/>
      <c r="B54" s="185"/>
      <c r="C54" s="185">
        <v>313</v>
      </c>
      <c r="D54" s="577" t="s">
        <v>3</v>
      </c>
      <c r="E54" s="577"/>
      <c r="F54" s="577"/>
      <c r="G54" s="577"/>
      <c r="H54" s="76">
        <f t="shared" si="139"/>
        <v>0</v>
      </c>
      <c r="I54" s="80"/>
      <c r="J54" s="94"/>
      <c r="K54" s="82"/>
      <c r="L54" s="331"/>
      <c r="M54" s="123"/>
      <c r="N54" s="81"/>
      <c r="O54" s="81"/>
      <c r="P54" s="81"/>
      <c r="Q54" s="81"/>
      <c r="R54" s="81"/>
      <c r="S54" s="82"/>
      <c r="T54" s="263">
        <f t="shared" si="142"/>
        <v>0</v>
      </c>
      <c r="U54" s="248"/>
      <c r="V54" s="253"/>
      <c r="W54" s="249"/>
      <c r="X54" s="333"/>
      <c r="Y54" s="250"/>
      <c r="Z54" s="251"/>
      <c r="AA54" s="251"/>
      <c r="AB54" s="251"/>
      <c r="AC54" s="251"/>
      <c r="AD54" s="251"/>
      <c r="AE54" s="249"/>
      <c r="AF54" s="286">
        <f t="shared" si="145"/>
        <v>0</v>
      </c>
      <c r="AG54" s="248"/>
      <c r="AH54" s="253"/>
      <c r="AI54" s="249"/>
      <c r="AJ54" s="333"/>
      <c r="AK54" s="250"/>
      <c r="AL54" s="251"/>
      <c r="AM54" s="251"/>
      <c r="AN54" s="251"/>
      <c r="AO54" s="251"/>
      <c r="AP54" s="251"/>
      <c r="AQ54" s="249"/>
      <c r="AR54" s="214"/>
      <c r="AS54" s="342"/>
      <c r="AT54" s="266"/>
      <c r="AU54" s="266"/>
      <c r="AV54" s="266"/>
      <c r="AX54" s="129"/>
      <c r="AY54" s="129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3" customFormat="1" ht="15.75" customHeight="1" x14ac:dyDescent="0.25">
      <c r="A55" s="579">
        <v>32</v>
      </c>
      <c r="B55" s="580"/>
      <c r="C55" s="90"/>
      <c r="D55" s="575" t="s">
        <v>4</v>
      </c>
      <c r="E55" s="575"/>
      <c r="F55" s="575"/>
      <c r="G55" s="576"/>
      <c r="H55" s="75">
        <f t="shared" si="139"/>
        <v>0</v>
      </c>
      <c r="I55" s="77">
        <f>SUM(I56:I59)</f>
        <v>0</v>
      </c>
      <c r="J55" s="61">
        <f>SUM(J56:J59)</f>
        <v>0</v>
      </c>
      <c r="K55" s="79">
        <f t="shared" ref="K55:S55" si="154">SUM(K56:K59)</f>
        <v>0</v>
      </c>
      <c r="L55" s="330">
        <f t="shared" si="154"/>
        <v>0</v>
      </c>
      <c r="M55" s="95">
        <f t="shared" si="154"/>
        <v>0</v>
      </c>
      <c r="N55" s="78">
        <f t="shared" si="154"/>
        <v>0</v>
      </c>
      <c r="O55" s="78">
        <f t="shared" ref="O55" si="155">SUM(O56:O59)</f>
        <v>0</v>
      </c>
      <c r="P55" s="78">
        <f t="shared" si="154"/>
        <v>0</v>
      </c>
      <c r="Q55" s="78">
        <f t="shared" si="154"/>
        <v>0</v>
      </c>
      <c r="R55" s="78">
        <f t="shared" si="154"/>
        <v>0</v>
      </c>
      <c r="S55" s="79">
        <f t="shared" si="154"/>
        <v>0</v>
      </c>
      <c r="T55" s="255">
        <f t="shared" si="142"/>
        <v>0</v>
      </c>
      <c r="U55" s="77">
        <f t="shared" ref="U55:AE55" si="156">SUM(U56:U59)</f>
        <v>0</v>
      </c>
      <c r="V55" s="61">
        <f t="shared" si="156"/>
        <v>0</v>
      </c>
      <c r="W55" s="79">
        <f t="shared" si="156"/>
        <v>0</v>
      </c>
      <c r="X55" s="330">
        <f t="shared" si="156"/>
        <v>0</v>
      </c>
      <c r="Y55" s="95">
        <f t="shared" si="156"/>
        <v>0</v>
      </c>
      <c r="Z55" s="78">
        <f t="shared" si="156"/>
        <v>0</v>
      </c>
      <c r="AA55" s="78">
        <f t="shared" ref="AA55" si="157">SUM(AA56:AA59)</f>
        <v>0</v>
      </c>
      <c r="AB55" s="78">
        <f t="shared" si="156"/>
        <v>0</v>
      </c>
      <c r="AC55" s="78">
        <f t="shared" si="156"/>
        <v>0</v>
      </c>
      <c r="AD55" s="78">
        <f t="shared" si="156"/>
        <v>0</v>
      </c>
      <c r="AE55" s="79">
        <f t="shared" si="156"/>
        <v>0</v>
      </c>
      <c r="AF55" s="285">
        <f t="shared" si="145"/>
        <v>0</v>
      </c>
      <c r="AG55" s="77">
        <f t="shared" ref="AG55:AQ55" si="158">SUM(AG56:AG59)</f>
        <v>0</v>
      </c>
      <c r="AH55" s="61">
        <f t="shared" si="158"/>
        <v>0</v>
      </c>
      <c r="AI55" s="79">
        <f t="shared" si="158"/>
        <v>0</v>
      </c>
      <c r="AJ55" s="330">
        <f t="shared" si="158"/>
        <v>0</v>
      </c>
      <c r="AK55" s="95">
        <f t="shared" si="158"/>
        <v>0</v>
      </c>
      <c r="AL55" s="78">
        <f t="shared" si="158"/>
        <v>0</v>
      </c>
      <c r="AM55" s="78">
        <f t="shared" ref="AM55" si="159">SUM(AM56:AM59)</f>
        <v>0</v>
      </c>
      <c r="AN55" s="78">
        <f t="shared" si="158"/>
        <v>0</v>
      </c>
      <c r="AO55" s="78">
        <f t="shared" si="158"/>
        <v>0</v>
      </c>
      <c r="AP55" s="78">
        <f t="shared" si="158"/>
        <v>0</v>
      </c>
      <c r="AQ55" s="79">
        <f t="shared" si="158"/>
        <v>0</v>
      </c>
      <c r="AR55" s="214"/>
      <c r="AS55" s="342"/>
      <c r="AT55" s="343"/>
      <c r="AU55" s="343"/>
      <c r="AV55" s="343"/>
      <c r="AX55" s="108"/>
      <c r="AY55" s="108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</row>
    <row r="56" spans="1:136" s="72" customFormat="1" ht="15.75" customHeight="1" x14ac:dyDescent="0.25">
      <c r="A56" s="241"/>
      <c r="B56" s="185"/>
      <c r="C56" s="185">
        <v>321</v>
      </c>
      <c r="D56" s="577" t="s">
        <v>5</v>
      </c>
      <c r="E56" s="577"/>
      <c r="F56" s="577"/>
      <c r="G56" s="577"/>
      <c r="H56" s="76">
        <f t="shared" si="139"/>
        <v>0</v>
      </c>
      <c r="I56" s="80"/>
      <c r="J56" s="94"/>
      <c r="K56" s="82"/>
      <c r="L56" s="331"/>
      <c r="M56" s="123"/>
      <c r="N56" s="81"/>
      <c r="O56" s="81"/>
      <c r="P56" s="81"/>
      <c r="Q56" s="81"/>
      <c r="R56" s="81"/>
      <c r="S56" s="82"/>
      <c r="T56" s="263">
        <f t="shared" si="142"/>
        <v>0</v>
      </c>
      <c r="U56" s="248"/>
      <c r="V56" s="253"/>
      <c r="W56" s="249"/>
      <c r="X56" s="333"/>
      <c r="Y56" s="250"/>
      <c r="Z56" s="251"/>
      <c r="AA56" s="251"/>
      <c r="AB56" s="251"/>
      <c r="AC56" s="251"/>
      <c r="AD56" s="251"/>
      <c r="AE56" s="249"/>
      <c r="AF56" s="286">
        <f t="shared" si="145"/>
        <v>0</v>
      </c>
      <c r="AG56" s="248"/>
      <c r="AH56" s="253"/>
      <c r="AI56" s="249"/>
      <c r="AJ56" s="333"/>
      <c r="AK56" s="250"/>
      <c r="AL56" s="251"/>
      <c r="AM56" s="251"/>
      <c r="AN56" s="251"/>
      <c r="AO56" s="251"/>
      <c r="AP56" s="251"/>
      <c r="AQ56" s="249"/>
      <c r="AR56" s="214"/>
      <c r="AS56" s="342"/>
      <c r="AT56" s="266"/>
      <c r="AU56" s="266"/>
      <c r="AV56" s="266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2" customFormat="1" ht="15.75" customHeight="1" x14ac:dyDescent="0.25">
      <c r="A57" s="241"/>
      <c r="B57" s="185"/>
      <c r="C57" s="185">
        <v>322</v>
      </c>
      <c r="D57" s="577" t="s">
        <v>6</v>
      </c>
      <c r="E57" s="577"/>
      <c r="F57" s="577"/>
      <c r="G57" s="577"/>
      <c r="H57" s="76">
        <f t="shared" si="139"/>
        <v>0</v>
      </c>
      <c r="I57" s="80"/>
      <c r="J57" s="94"/>
      <c r="K57" s="82"/>
      <c r="L57" s="331"/>
      <c r="M57" s="123"/>
      <c r="N57" s="81"/>
      <c r="O57" s="81"/>
      <c r="P57" s="81"/>
      <c r="Q57" s="81"/>
      <c r="R57" s="81"/>
      <c r="S57" s="82"/>
      <c r="T57" s="263">
        <f t="shared" si="142"/>
        <v>0</v>
      </c>
      <c r="U57" s="248"/>
      <c r="V57" s="253"/>
      <c r="W57" s="249"/>
      <c r="X57" s="333"/>
      <c r="Y57" s="250"/>
      <c r="Z57" s="251"/>
      <c r="AA57" s="251"/>
      <c r="AB57" s="251"/>
      <c r="AC57" s="251"/>
      <c r="AD57" s="251"/>
      <c r="AE57" s="249"/>
      <c r="AF57" s="286">
        <f t="shared" si="145"/>
        <v>0</v>
      </c>
      <c r="AG57" s="248"/>
      <c r="AH57" s="253"/>
      <c r="AI57" s="249"/>
      <c r="AJ57" s="333"/>
      <c r="AK57" s="250"/>
      <c r="AL57" s="251"/>
      <c r="AM57" s="251"/>
      <c r="AN57" s="251"/>
      <c r="AO57" s="251"/>
      <c r="AP57" s="251"/>
      <c r="AQ57" s="249"/>
      <c r="AR57" s="214"/>
      <c r="AS57" s="342"/>
      <c r="AT57" s="266"/>
      <c r="AU57" s="266"/>
      <c r="AV57" s="266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</row>
    <row r="58" spans="1:136" s="72" customFormat="1" ht="15.75" customHeight="1" x14ac:dyDescent="0.25">
      <c r="A58" s="241"/>
      <c r="B58" s="185"/>
      <c r="C58" s="185">
        <v>323</v>
      </c>
      <c r="D58" s="577" t="s">
        <v>7</v>
      </c>
      <c r="E58" s="577"/>
      <c r="F58" s="577"/>
      <c r="G58" s="577"/>
      <c r="H58" s="76">
        <f>SUM(I58:S58)</f>
        <v>0</v>
      </c>
      <c r="I58" s="80"/>
      <c r="J58" s="94"/>
      <c r="K58" s="82"/>
      <c r="L58" s="331"/>
      <c r="M58" s="123"/>
      <c r="N58" s="81"/>
      <c r="O58" s="81"/>
      <c r="P58" s="81"/>
      <c r="Q58" s="81"/>
      <c r="R58" s="81"/>
      <c r="S58" s="82"/>
      <c r="T58" s="263">
        <f>SUM(U58:AE58)</f>
        <v>0</v>
      </c>
      <c r="U58" s="248"/>
      <c r="V58" s="253"/>
      <c r="W58" s="249"/>
      <c r="X58" s="333"/>
      <c r="Y58" s="250"/>
      <c r="Z58" s="251"/>
      <c r="AA58" s="251"/>
      <c r="AB58" s="251"/>
      <c r="AC58" s="251"/>
      <c r="AD58" s="251"/>
      <c r="AE58" s="249"/>
      <c r="AF58" s="286">
        <f>SUM(AG58:AQ58)</f>
        <v>0</v>
      </c>
      <c r="AG58" s="248"/>
      <c r="AH58" s="253"/>
      <c r="AI58" s="249"/>
      <c r="AJ58" s="333"/>
      <c r="AK58" s="250"/>
      <c r="AL58" s="251"/>
      <c r="AM58" s="251"/>
      <c r="AN58" s="251"/>
      <c r="AO58" s="251"/>
      <c r="AP58" s="251"/>
      <c r="AQ58" s="249"/>
      <c r="AR58" s="214"/>
      <c r="AS58" s="342"/>
      <c r="AT58" s="266"/>
      <c r="AU58" s="266"/>
      <c r="AV58" s="266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.75" customHeight="1" x14ac:dyDescent="0.25">
      <c r="A59" s="241"/>
      <c r="B59" s="185"/>
      <c r="C59" s="185">
        <v>329</v>
      </c>
      <c r="D59" s="577" t="s">
        <v>8</v>
      </c>
      <c r="E59" s="577"/>
      <c r="F59" s="577"/>
      <c r="G59" s="578"/>
      <c r="H59" s="76">
        <f t="shared" ref="H59" si="160">SUM(I59:S59)</f>
        <v>0</v>
      </c>
      <c r="I59" s="80"/>
      <c r="J59" s="94"/>
      <c r="K59" s="82"/>
      <c r="L59" s="331"/>
      <c r="M59" s="123"/>
      <c r="N59" s="81"/>
      <c r="O59" s="81"/>
      <c r="P59" s="81"/>
      <c r="Q59" s="81"/>
      <c r="R59" s="81"/>
      <c r="S59" s="82"/>
      <c r="T59" s="263">
        <f t="shared" ref="T59" si="161">SUM(U59:AE59)</f>
        <v>0</v>
      </c>
      <c r="U59" s="248"/>
      <c r="V59" s="253"/>
      <c r="W59" s="249"/>
      <c r="X59" s="333"/>
      <c r="Y59" s="250"/>
      <c r="Z59" s="251"/>
      <c r="AA59" s="251"/>
      <c r="AB59" s="251"/>
      <c r="AC59" s="251"/>
      <c r="AD59" s="251"/>
      <c r="AE59" s="249"/>
      <c r="AF59" s="286">
        <f t="shared" ref="AF59" si="162">SUM(AG59:AQ59)</f>
        <v>0</v>
      </c>
      <c r="AG59" s="248"/>
      <c r="AH59" s="253"/>
      <c r="AI59" s="249"/>
      <c r="AJ59" s="333"/>
      <c r="AK59" s="250"/>
      <c r="AL59" s="251"/>
      <c r="AM59" s="251"/>
      <c r="AN59" s="251"/>
      <c r="AO59" s="251"/>
      <c r="AP59" s="251"/>
      <c r="AQ59" s="249"/>
      <c r="AR59" s="214"/>
      <c r="AS59" s="342"/>
      <c r="AT59" s="266"/>
      <c r="AU59" s="266"/>
      <c r="AV59" s="266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0.5" customHeight="1" x14ac:dyDescent="0.25">
      <c r="A60" s="305"/>
      <c r="B60" s="30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4"/>
      <c r="AS60" s="342"/>
      <c r="AT60" s="266"/>
      <c r="AU60" s="266"/>
      <c r="AV60" s="266"/>
      <c r="AX60" s="129"/>
      <c r="AY60" s="129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113" customFormat="1" ht="27" customHeight="1" x14ac:dyDescent="0.25">
      <c r="A61" s="590" t="s">
        <v>126</v>
      </c>
      <c r="B61" s="591"/>
      <c r="C61" s="591"/>
      <c r="D61" s="612" t="s">
        <v>127</v>
      </c>
      <c r="E61" s="612"/>
      <c r="F61" s="612"/>
      <c r="G61" s="613"/>
      <c r="H61" s="97">
        <f>SUM(I61:S61)</f>
        <v>25000</v>
      </c>
      <c r="I61" s="98">
        <f t="shared" ref="I61:S61" si="163">I62+I90+I102+I114+I123</f>
        <v>0</v>
      </c>
      <c r="J61" s="312">
        <f t="shared" si="163"/>
        <v>0</v>
      </c>
      <c r="K61" s="127">
        <f t="shared" si="163"/>
        <v>0</v>
      </c>
      <c r="L61" s="328">
        <f t="shared" si="163"/>
        <v>0</v>
      </c>
      <c r="M61" s="124">
        <f t="shared" si="163"/>
        <v>0</v>
      </c>
      <c r="N61" s="99">
        <f t="shared" si="163"/>
        <v>0</v>
      </c>
      <c r="O61" s="99">
        <f t="shared" si="163"/>
        <v>0</v>
      </c>
      <c r="P61" s="99">
        <f t="shared" si="163"/>
        <v>25000</v>
      </c>
      <c r="Q61" s="99">
        <f t="shared" si="163"/>
        <v>0</v>
      </c>
      <c r="R61" s="99">
        <f t="shared" si="163"/>
        <v>0</v>
      </c>
      <c r="S61" s="127">
        <f t="shared" si="163"/>
        <v>0</v>
      </c>
      <c r="T61" s="269">
        <f>SUM(U61:AE61)</f>
        <v>25000</v>
      </c>
      <c r="U61" s="98">
        <f t="shared" ref="U61:AE61" si="164">U62+U90+U102+U114+U123</f>
        <v>0</v>
      </c>
      <c r="V61" s="312">
        <f t="shared" si="164"/>
        <v>0</v>
      </c>
      <c r="W61" s="127">
        <f t="shared" si="164"/>
        <v>0</v>
      </c>
      <c r="X61" s="328">
        <f t="shared" si="164"/>
        <v>0</v>
      </c>
      <c r="Y61" s="124">
        <f t="shared" si="164"/>
        <v>0</v>
      </c>
      <c r="Z61" s="99">
        <f t="shared" si="164"/>
        <v>0</v>
      </c>
      <c r="AA61" s="99">
        <f t="shared" si="164"/>
        <v>0</v>
      </c>
      <c r="AB61" s="99">
        <f t="shared" si="164"/>
        <v>25000</v>
      </c>
      <c r="AC61" s="99">
        <f t="shared" si="164"/>
        <v>0</v>
      </c>
      <c r="AD61" s="99">
        <f t="shared" si="164"/>
        <v>0</v>
      </c>
      <c r="AE61" s="127">
        <f t="shared" si="164"/>
        <v>0</v>
      </c>
      <c r="AF61" s="283">
        <f>SUM(AG61:AQ61)</f>
        <v>25000</v>
      </c>
      <c r="AG61" s="98">
        <f t="shared" ref="AG61:AQ61" si="165">AG62+AG90+AG102+AG114+AG123</f>
        <v>0</v>
      </c>
      <c r="AH61" s="312">
        <f t="shared" si="165"/>
        <v>0</v>
      </c>
      <c r="AI61" s="127">
        <f t="shared" si="165"/>
        <v>0</v>
      </c>
      <c r="AJ61" s="328">
        <f t="shared" si="165"/>
        <v>0</v>
      </c>
      <c r="AK61" s="124">
        <f t="shared" si="165"/>
        <v>0</v>
      </c>
      <c r="AL61" s="99">
        <f t="shared" si="165"/>
        <v>0</v>
      </c>
      <c r="AM61" s="99">
        <f t="shared" si="165"/>
        <v>0</v>
      </c>
      <c r="AN61" s="99">
        <f t="shared" si="165"/>
        <v>25000</v>
      </c>
      <c r="AO61" s="99">
        <f t="shared" si="165"/>
        <v>0</v>
      </c>
      <c r="AP61" s="99">
        <f t="shared" si="165"/>
        <v>0</v>
      </c>
      <c r="AQ61" s="127">
        <f t="shared" si="165"/>
        <v>0</v>
      </c>
      <c r="AR61" s="214"/>
      <c r="AS61" s="342"/>
      <c r="AT61" s="341"/>
      <c r="AU61" s="341"/>
      <c r="AV61" s="341"/>
      <c r="AX61" s="129"/>
      <c r="AY61" s="129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</row>
    <row r="62" spans="1:136" s="74" customFormat="1" ht="25.9" customHeight="1" x14ac:dyDescent="0.25">
      <c r="A62" s="582" t="s">
        <v>65</v>
      </c>
      <c r="B62" s="583"/>
      <c r="C62" s="583"/>
      <c r="D62" s="584" t="s">
        <v>133</v>
      </c>
      <c r="E62" s="584"/>
      <c r="F62" s="584"/>
      <c r="G62" s="585"/>
      <c r="H62" s="83">
        <f>SUM(I62:S62)</f>
        <v>25000</v>
      </c>
      <c r="I62" s="84">
        <f t="shared" ref="I62:S62" si="166">I63+I76</f>
        <v>0</v>
      </c>
      <c r="J62" s="313">
        <f t="shared" si="166"/>
        <v>0</v>
      </c>
      <c r="K62" s="86">
        <f t="shared" si="166"/>
        <v>0</v>
      </c>
      <c r="L62" s="329">
        <f t="shared" si="166"/>
        <v>0</v>
      </c>
      <c r="M62" s="125">
        <f t="shared" si="166"/>
        <v>0</v>
      </c>
      <c r="N62" s="85">
        <f t="shared" si="166"/>
        <v>0</v>
      </c>
      <c r="O62" s="85">
        <f t="shared" si="166"/>
        <v>0</v>
      </c>
      <c r="P62" s="85">
        <f t="shared" si="166"/>
        <v>25000</v>
      </c>
      <c r="Q62" s="85">
        <f t="shared" si="166"/>
        <v>0</v>
      </c>
      <c r="R62" s="85">
        <f t="shared" si="166"/>
        <v>0</v>
      </c>
      <c r="S62" s="86">
        <f t="shared" si="166"/>
        <v>0</v>
      </c>
      <c r="T62" s="268">
        <f>SUM(U62:AE62)</f>
        <v>25000</v>
      </c>
      <c r="U62" s="84">
        <f t="shared" ref="U62:AE62" si="167">U63+U76</f>
        <v>0</v>
      </c>
      <c r="V62" s="313">
        <f t="shared" si="167"/>
        <v>0</v>
      </c>
      <c r="W62" s="86">
        <f t="shared" si="167"/>
        <v>0</v>
      </c>
      <c r="X62" s="329">
        <f t="shared" si="167"/>
        <v>0</v>
      </c>
      <c r="Y62" s="125">
        <f t="shared" si="167"/>
        <v>0</v>
      </c>
      <c r="Z62" s="85">
        <f t="shared" si="167"/>
        <v>0</v>
      </c>
      <c r="AA62" s="85">
        <f t="shared" si="167"/>
        <v>0</v>
      </c>
      <c r="AB62" s="85">
        <f t="shared" si="167"/>
        <v>25000</v>
      </c>
      <c r="AC62" s="85">
        <f t="shared" si="167"/>
        <v>0</v>
      </c>
      <c r="AD62" s="85">
        <f t="shared" si="167"/>
        <v>0</v>
      </c>
      <c r="AE62" s="86">
        <f t="shared" si="167"/>
        <v>0</v>
      </c>
      <c r="AF62" s="284">
        <f>SUM(AG62:AQ62)</f>
        <v>25000</v>
      </c>
      <c r="AG62" s="84">
        <f t="shared" ref="AG62:AQ62" si="168">AG63+AG76</f>
        <v>0</v>
      </c>
      <c r="AH62" s="313">
        <f t="shared" si="168"/>
        <v>0</v>
      </c>
      <c r="AI62" s="86">
        <f t="shared" si="168"/>
        <v>0</v>
      </c>
      <c r="AJ62" s="329">
        <f t="shared" si="168"/>
        <v>0</v>
      </c>
      <c r="AK62" s="125">
        <f t="shared" si="168"/>
        <v>0</v>
      </c>
      <c r="AL62" s="85">
        <f t="shared" si="168"/>
        <v>0</v>
      </c>
      <c r="AM62" s="85">
        <f t="shared" si="168"/>
        <v>0</v>
      </c>
      <c r="AN62" s="85">
        <f t="shared" si="168"/>
        <v>25000</v>
      </c>
      <c r="AO62" s="85">
        <f t="shared" si="168"/>
        <v>0</v>
      </c>
      <c r="AP62" s="85">
        <f t="shared" si="168"/>
        <v>0</v>
      </c>
      <c r="AQ62" s="86">
        <f t="shared" si="168"/>
        <v>0</v>
      </c>
      <c r="AR62" s="214"/>
      <c r="AS62" s="342"/>
      <c r="AT62" s="341"/>
      <c r="AU62" s="341"/>
      <c r="AV62" s="341"/>
      <c r="AX62" s="108"/>
      <c r="AY62" s="108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</row>
    <row r="63" spans="1:136" s="74" customFormat="1" ht="15.75" customHeight="1" x14ac:dyDescent="0.25">
      <c r="A63" s="239">
        <v>3</v>
      </c>
      <c r="B63" s="68"/>
      <c r="C63" s="90"/>
      <c r="D63" s="575" t="s">
        <v>16</v>
      </c>
      <c r="E63" s="575"/>
      <c r="F63" s="575"/>
      <c r="G63" s="576"/>
      <c r="H63" s="75">
        <f t="shared" ref="H63:H66" si="169">SUM(I63:S63)</f>
        <v>25000</v>
      </c>
      <c r="I63" s="77">
        <f>I64+I70+I72+I74</f>
        <v>0</v>
      </c>
      <c r="J63" s="61">
        <f t="shared" ref="J63:S63" si="170">J64+J70+J72+J74</f>
        <v>0</v>
      </c>
      <c r="K63" s="79">
        <f t="shared" si="170"/>
        <v>0</v>
      </c>
      <c r="L63" s="330">
        <f t="shared" si="170"/>
        <v>0</v>
      </c>
      <c r="M63" s="95">
        <f t="shared" si="170"/>
        <v>0</v>
      </c>
      <c r="N63" s="78">
        <f t="shared" si="170"/>
        <v>0</v>
      </c>
      <c r="O63" s="78">
        <f t="shared" si="170"/>
        <v>0</v>
      </c>
      <c r="P63" s="78">
        <f t="shared" si="170"/>
        <v>25000</v>
      </c>
      <c r="Q63" s="78">
        <f t="shared" si="170"/>
        <v>0</v>
      </c>
      <c r="R63" s="78">
        <f t="shared" si="170"/>
        <v>0</v>
      </c>
      <c r="S63" s="79">
        <f t="shared" si="170"/>
        <v>0</v>
      </c>
      <c r="T63" s="255">
        <f t="shared" ref="T63" si="171">SUM(U63:AE63)</f>
        <v>25000</v>
      </c>
      <c r="U63" s="77">
        <f>U64+U70+U72+U74</f>
        <v>0</v>
      </c>
      <c r="V63" s="61">
        <f t="shared" ref="V63" si="172">V64+V70+V72+V74</f>
        <v>0</v>
      </c>
      <c r="W63" s="79">
        <f t="shared" ref="W63" si="173">W64+W70+W72+W74</f>
        <v>0</v>
      </c>
      <c r="X63" s="330">
        <f t="shared" ref="X63" si="174">X64+X70+X72+X74</f>
        <v>0</v>
      </c>
      <c r="Y63" s="95">
        <f t="shared" ref="Y63" si="175">Y64+Y70+Y72+Y74</f>
        <v>0</v>
      </c>
      <c r="Z63" s="78">
        <f t="shared" ref="Z63" si="176">Z64+Z70+Z72+Z74</f>
        <v>0</v>
      </c>
      <c r="AA63" s="78">
        <f t="shared" ref="AA63" si="177">AA64+AA70+AA72+AA74</f>
        <v>0</v>
      </c>
      <c r="AB63" s="78">
        <f t="shared" ref="AB63" si="178">AB64+AB70+AB72+AB74</f>
        <v>25000</v>
      </c>
      <c r="AC63" s="78">
        <f t="shared" ref="AC63" si="179">AC64+AC70+AC72+AC74</f>
        <v>0</v>
      </c>
      <c r="AD63" s="78">
        <f t="shared" ref="AD63" si="180">AD64+AD70+AD72+AD74</f>
        <v>0</v>
      </c>
      <c r="AE63" s="79">
        <f t="shared" ref="AE63" si="181">AE64+AE70+AE72+AE74</f>
        <v>0</v>
      </c>
      <c r="AF63" s="285">
        <f t="shared" ref="AF63" si="182">SUM(AG63:AQ63)</f>
        <v>25000</v>
      </c>
      <c r="AG63" s="77">
        <f>AG64+AG70+AG72+AG74</f>
        <v>0</v>
      </c>
      <c r="AH63" s="61">
        <f t="shared" ref="AH63" si="183">AH64+AH70+AH72+AH74</f>
        <v>0</v>
      </c>
      <c r="AI63" s="79">
        <f t="shared" ref="AI63" si="184">AI64+AI70+AI72+AI74</f>
        <v>0</v>
      </c>
      <c r="AJ63" s="330">
        <f t="shared" ref="AJ63" si="185">AJ64+AJ70+AJ72+AJ74</f>
        <v>0</v>
      </c>
      <c r="AK63" s="95">
        <f t="shared" ref="AK63" si="186">AK64+AK70+AK72+AK74</f>
        <v>0</v>
      </c>
      <c r="AL63" s="78">
        <f t="shared" ref="AL63" si="187">AL64+AL70+AL72+AL74</f>
        <v>0</v>
      </c>
      <c r="AM63" s="78">
        <f t="shared" ref="AM63" si="188">AM64+AM70+AM72+AM74</f>
        <v>0</v>
      </c>
      <c r="AN63" s="78">
        <f t="shared" ref="AN63" si="189">AN64+AN70+AN72+AN74</f>
        <v>25000</v>
      </c>
      <c r="AO63" s="78">
        <f t="shared" ref="AO63" si="190">AO64+AO70+AO72+AO74</f>
        <v>0</v>
      </c>
      <c r="AP63" s="78">
        <f t="shared" ref="AP63" si="191">AP64+AP70+AP72+AP74</f>
        <v>0</v>
      </c>
      <c r="AQ63" s="79">
        <f t="shared" ref="AQ63" si="192">AQ64+AQ70+AQ72+AQ74</f>
        <v>0</v>
      </c>
      <c r="AR63" s="214"/>
      <c r="AS63" s="342"/>
      <c r="AT63" s="341"/>
      <c r="AU63" s="341"/>
      <c r="AV63" s="341"/>
      <c r="AX63" s="107"/>
      <c r="AY63" s="107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</row>
    <row r="64" spans="1:136" s="73" customFormat="1" ht="15.75" customHeight="1" x14ac:dyDescent="0.25">
      <c r="A64" s="579">
        <v>32</v>
      </c>
      <c r="B64" s="580"/>
      <c r="C64" s="90"/>
      <c r="D64" s="575" t="s">
        <v>4</v>
      </c>
      <c r="E64" s="575"/>
      <c r="F64" s="575"/>
      <c r="G64" s="576"/>
      <c r="H64" s="75">
        <f t="shared" si="169"/>
        <v>25000</v>
      </c>
      <c r="I64" s="77">
        <f>SUM(I65:I69)</f>
        <v>0</v>
      </c>
      <c r="J64" s="61">
        <f>SUM(J65:J69)</f>
        <v>0</v>
      </c>
      <c r="K64" s="79">
        <f>SUM(K65:K69)</f>
        <v>0</v>
      </c>
      <c r="L64" s="330">
        <f t="shared" ref="L64:S64" si="193">SUM(L65:L69)</f>
        <v>0</v>
      </c>
      <c r="M64" s="95">
        <f t="shared" si="193"/>
        <v>0</v>
      </c>
      <c r="N64" s="78">
        <f t="shared" si="193"/>
        <v>0</v>
      </c>
      <c r="O64" s="78">
        <f t="shared" ref="O64" si="194">SUM(O65:O69)</f>
        <v>0</v>
      </c>
      <c r="P64" s="78">
        <f t="shared" si="193"/>
        <v>25000</v>
      </c>
      <c r="Q64" s="78">
        <f t="shared" si="193"/>
        <v>0</v>
      </c>
      <c r="R64" s="78">
        <f t="shared" si="193"/>
        <v>0</v>
      </c>
      <c r="S64" s="79">
        <f t="shared" si="193"/>
        <v>0</v>
      </c>
      <c r="T64" s="255">
        <f t="shared" ref="T64:T66" si="195">SUM(U64:AE64)</f>
        <v>25000</v>
      </c>
      <c r="U64" s="77">
        <f>SUM(U65:U69)</f>
        <v>0</v>
      </c>
      <c r="V64" s="61">
        <f>SUM(V65:V69)</f>
        <v>0</v>
      </c>
      <c r="W64" s="79">
        <f t="shared" ref="W64:AE64" si="196">SUM(W65:W69)</f>
        <v>0</v>
      </c>
      <c r="X64" s="330">
        <f t="shared" si="196"/>
        <v>0</v>
      </c>
      <c r="Y64" s="95">
        <f t="shared" si="196"/>
        <v>0</v>
      </c>
      <c r="Z64" s="78">
        <f t="shared" si="196"/>
        <v>0</v>
      </c>
      <c r="AA64" s="78">
        <f t="shared" ref="AA64" si="197">SUM(AA65:AA69)</f>
        <v>0</v>
      </c>
      <c r="AB64" s="78">
        <f t="shared" si="196"/>
        <v>25000</v>
      </c>
      <c r="AC64" s="78">
        <f t="shared" si="196"/>
        <v>0</v>
      </c>
      <c r="AD64" s="78">
        <f t="shared" si="196"/>
        <v>0</v>
      </c>
      <c r="AE64" s="79">
        <f t="shared" si="196"/>
        <v>0</v>
      </c>
      <c r="AF64" s="285">
        <f t="shared" ref="AF64:AF66" si="198">SUM(AG64:AQ64)</f>
        <v>25000</v>
      </c>
      <c r="AG64" s="77">
        <f>SUM(AG65:AG69)</f>
        <v>0</v>
      </c>
      <c r="AH64" s="61">
        <f>SUM(AH65:AH69)</f>
        <v>0</v>
      </c>
      <c r="AI64" s="79">
        <f t="shared" ref="AI64:AP64" si="199">SUM(AI65:AI69)</f>
        <v>0</v>
      </c>
      <c r="AJ64" s="330">
        <f t="shared" si="199"/>
        <v>0</v>
      </c>
      <c r="AK64" s="95">
        <f t="shared" si="199"/>
        <v>0</v>
      </c>
      <c r="AL64" s="78">
        <f t="shared" si="199"/>
        <v>0</v>
      </c>
      <c r="AM64" s="78">
        <f t="shared" ref="AM64" si="200">SUM(AM65:AM69)</f>
        <v>0</v>
      </c>
      <c r="AN64" s="78">
        <f t="shared" si="199"/>
        <v>25000</v>
      </c>
      <c r="AO64" s="78">
        <f t="shared" si="199"/>
        <v>0</v>
      </c>
      <c r="AP64" s="78">
        <f t="shared" si="199"/>
        <v>0</v>
      </c>
      <c r="AQ64" s="79">
        <f>SUM(AQ65:AQ69)</f>
        <v>0</v>
      </c>
      <c r="AR64" s="214"/>
      <c r="AS64" s="342"/>
      <c r="AT64" s="343"/>
      <c r="AU64" s="343"/>
      <c r="AV64" s="343"/>
      <c r="AX64" s="199"/>
      <c r="AY64" s="19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</row>
    <row r="65" spans="1:136" s="72" customFormat="1" ht="15.75" customHeight="1" x14ac:dyDescent="0.25">
      <c r="A65" s="241"/>
      <c r="B65" s="185"/>
      <c r="C65" s="185">
        <v>321</v>
      </c>
      <c r="D65" s="577" t="s">
        <v>5</v>
      </c>
      <c r="E65" s="577"/>
      <c r="F65" s="577"/>
      <c r="G65" s="577"/>
      <c r="H65" s="76">
        <f t="shared" si="169"/>
        <v>0</v>
      </c>
      <c r="I65" s="80"/>
      <c r="J65" s="94"/>
      <c r="K65" s="82"/>
      <c r="L65" s="331"/>
      <c r="M65" s="123"/>
      <c r="N65" s="81"/>
      <c r="O65" s="81"/>
      <c r="P65" s="81"/>
      <c r="Q65" s="81"/>
      <c r="R65" s="81"/>
      <c r="S65" s="82"/>
      <c r="T65" s="263">
        <f t="shared" si="195"/>
        <v>0</v>
      </c>
      <c r="U65" s="248"/>
      <c r="V65" s="253"/>
      <c r="W65" s="249"/>
      <c r="X65" s="333"/>
      <c r="Y65" s="250"/>
      <c r="Z65" s="251"/>
      <c r="AA65" s="251"/>
      <c r="AB65" s="251"/>
      <c r="AC65" s="251"/>
      <c r="AD65" s="251"/>
      <c r="AE65" s="249"/>
      <c r="AF65" s="286">
        <f t="shared" si="198"/>
        <v>0</v>
      </c>
      <c r="AG65" s="248"/>
      <c r="AH65" s="253"/>
      <c r="AI65" s="249"/>
      <c r="AJ65" s="333"/>
      <c r="AK65" s="250"/>
      <c r="AL65" s="251"/>
      <c r="AM65" s="251"/>
      <c r="AN65" s="251"/>
      <c r="AO65" s="251"/>
      <c r="AP65" s="251"/>
      <c r="AQ65" s="249"/>
      <c r="AR65" s="214"/>
      <c r="AS65" s="342"/>
      <c r="AT65" s="266"/>
      <c r="AU65" s="266"/>
      <c r="AV65" s="266"/>
      <c r="AX65" s="199"/>
      <c r="AY65" s="199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72" customFormat="1" ht="15.75" customHeight="1" x14ac:dyDescent="0.25">
      <c r="A66" s="241"/>
      <c r="B66" s="185"/>
      <c r="C66" s="185">
        <v>322</v>
      </c>
      <c r="D66" s="577" t="s">
        <v>6</v>
      </c>
      <c r="E66" s="577"/>
      <c r="F66" s="577"/>
      <c r="G66" s="577"/>
      <c r="H66" s="76">
        <f t="shared" si="169"/>
        <v>0</v>
      </c>
      <c r="I66" s="80"/>
      <c r="J66" s="94"/>
      <c r="K66" s="82"/>
      <c r="L66" s="331"/>
      <c r="M66" s="123"/>
      <c r="N66" s="81"/>
      <c r="O66" s="81"/>
      <c r="P66" s="81"/>
      <c r="Q66" s="81"/>
      <c r="R66" s="81"/>
      <c r="S66" s="82"/>
      <c r="T66" s="263">
        <f t="shared" si="195"/>
        <v>0</v>
      </c>
      <c r="U66" s="248"/>
      <c r="V66" s="253"/>
      <c r="W66" s="249"/>
      <c r="X66" s="333"/>
      <c r="Y66" s="123"/>
      <c r="Z66" s="251"/>
      <c r="AA66" s="251"/>
      <c r="AB66" s="251"/>
      <c r="AC66" s="251"/>
      <c r="AD66" s="251"/>
      <c r="AE66" s="249"/>
      <c r="AF66" s="286">
        <f t="shared" si="198"/>
        <v>0</v>
      </c>
      <c r="AG66" s="248"/>
      <c r="AH66" s="253"/>
      <c r="AI66" s="249"/>
      <c r="AJ66" s="333"/>
      <c r="AK66" s="123"/>
      <c r="AL66" s="251"/>
      <c r="AM66" s="251"/>
      <c r="AN66" s="251"/>
      <c r="AO66" s="251"/>
      <c r="AP66" s="251"/>
      <c r="AQ66" s="249"/>
      <c r="AR66" s="214"/>
      <c r="AS66" s="342"/>
      <c r="AT66" s="266"/>
      <c r="AU66" s="266"/>
      <c r="AV66" s="266"/>
      <c r="AX66" s="129"/>
      <c r="AY66" s="129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</row>
    <row r="67" spans="1:136" s="72" customFormat="1" ht="15.75" customHeight="1" x14ac:dyDescent="0.25">
      <c r="A67" s="241"/>
      <c r="B67" s="185"/>
      <c r="C67" s="185">
        <v>323</v>
      </c>
      <c r="D67" s="577" t="s">
        <v>7</v>
      </c>
      <c r="E67" s="577"/>
      <c r="F67" s="577"/>
      <c r="G67" s="577"/>
      <c r="H67" s="76">
        <f>SUM(I67:S67)</f>
        <v>0</v>
      </c>
      <c r="I67" s="80"/>
      <c r="J67" s="94"/>
      <c r="K67" s="82"/>
      <c r="L67" s="331"/>
      <c r="M67" s="123"/>
      <c r="N67" s="81"/>
      <c r="O67" s="81"/>
      <c r="P67" s="81"/>
      <c r="Q67" s="81"/>
      <c r="R67" s="81"/>
      <c r="S67" s="82"/>
      <c r="T67" s="263">
        <f>SUM(U67:AE67)</f>
        <v>0</v>
      </c>
      <c r="U67" s="248"/>
      <c r="V67" s="253"/>
      <c r="W67" s="249"/>
      <c r="X67" s="333"/>
      <c r="Y67" s="123"/>
      <c r="Z67" s="251"/>
      <c r="AA67" s="251"/>
      <c r="AB67" s="251"/>
      <c r="AC67" s="251"/>
      <c r="AD67" s="251"/>
      <c r="AE67" s="249"/>
      <c r="AF67" s="286">
        <f>SUM(AG67:AQ67)</f>
        <v>0</v>
      </c>
      <c r="AG67" s="248"/>
      <c r="AH67" s="253"/>
      <c r="AI67" s="249"/>
      <c r="AJ67" s="333"/>
      <c r="AK67" s="123"/>
      <c r="AL67" s="251"/>
      <c r="AM67" s="251"/>
      <c r="AN67" s="251"/>
      <c r="AO67" s="251"/>
      <c r="AP67" s="251"/>
      <c r="AQ67" s="249"/>
      <c r="AR67" s="214"/>
      <c r="AS67" s="342"/>
      <c r="AT67" s="266"/>
      <c r="AU67" s="266"/>
      <c r="AV67" s="266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23.25" customHeight="1" x14ac:dyDescent="0.25">
      <c r="A68" s="241"/>
      <c r="B68" s="185"/>
      <c r="C68" s="185">
        <v>324</v>
      </c>
      <c r="D68" s="577" t="s">
        <v>93</v>
      </c>
      <c r="E68" s="577"/>
      <c r="F68" s="577"/>
      <c r="G68" s="577"/>
      <c r="H68" s="76">
        <f t="shared" ref="H68" si="201">SUM(I68:S68)</f>
        <v>0</v>
      </c>
      <c r="I68" s="80"/>
      <c r="J68" s="94"/>
      <c r="K68" s="82"/>
      <c r="L68" s="331"/>
      <c r="M68" s="123"/>
      <c r="N68" s="81"/>
      <c r="O68" s="81"/>
      <c r="P68" s="81"/>
      <c r="Q68" s="81"/>
      <c r="R68" s="81"/>
      <c r="S68" s="82"/>
      <c r="T68" s="263">
        <f t="shared" ref="T68:T69" si="202">SUM(U68:AE68)</f>
        <v>0</v>
      </c>
      <c r="U68" s="248"/>
      <c r="V68" s="253"/>
      <c r="W68" s="249"/>
      <c r="X68" s="333"/>
      <c r="Y68" s="250"/>
      <c r="Z68" s="251"/>
      <c r="AA68" s="251"/>
      <c r="AB68" s="251"/>
      <c r="AC68" s="251"/>
      <c r="AD68" s="251"/>
      <c r="AE68" s="249"/>
      <c r="AF68" s="286">
        <f t="shared" ref="AF68:AF75" si="203">SUM(AG68:AQ68)</f>
        <v>0</v>
      </c>
      <c r="AG68" s="248"/>
      <c r="AH68" s="253"/>
      <c r="AI68" s="249"/>
      <c r="AJ68" s="333"/>
      <c r="AK68" s="250"/>
      <c r="AL68" s="251"/>
      <c r="AM68" s="251"/>
      <c r="AN68" s="251"/>
      <c r="AO68" s="251"/>
      <c r="AP68" s="251"/>
      <c r="AQ68" s="249"/>
      <c r="AR68" s="214"/>
      <c r="AS68" s="342"/>
      <c r="AT68" s="201"/>
      <c r="AU68" s="201"/>
      <c r="AV68" s="201"/>
      <c r="AW68" s="201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72" customFormat="1" ht="15.75" customHeight="1" x14ac:dyDescent="0.25">
      <c r="A69" s="241"/>
      <c r="B69" s="185"/>
      <c r="C69" s="185">
        <v>329</v>
      </c>
      <c r="D69" s="577" t="s">
        <v>8</v>
      </c>
      <c r="E69" s="577"/>
      <c r="F69" s="577"/>
      <c r="G69" s="578"/>
      <c r="H69" s="76">
        <f t="shared" ref="H69" si="204">SUM(I69:S69)</f>
        <v>25000</v>
      </c>
      <c r="I69" s="80"/>
      <c r="J69" s="94"/>
      <c r="K69" s="82"/>
      <c r="L69" s="331"/>
      <c r="M69" s="123"/>
      <c r="N69" s="81"/>
      <c r="O69" s="81"/>
      <c r="P69" s="81">
        <v>25000</v>
      </c>
      <c r="Q69" s="81"/>
      <c r="R69" s="81"/>
      <c r="S69" s="82"/>
      <c r="T69" s="263">
        <f t="shared" si="202"/>
        <v>25000</v>
      </c>
      <c r="U69" s="248"/>
      <c r="V69" s="253"/>
      <c r="W69" s="249"/>
      <c r="X69" s="333"/>
      <c r="Y69" s="123"/>
      <c r="Z69" s="251"/>
      <c r="AA69" s="251"/>
      <c r="AB69" s="81">
        <v>25000</v>
      </c>
      <c r="AC69" s="251"/>
      <c r="AD69" s="251"/>
      <c r="AE69" s="249"/>
      <c r="AF69" s="286">
        <f t="shared" si="203"/>
        <v>25000</v>
      </c>
      <c r="AG69" s="248"/>
      <c r="AH69" s="253"/>
      <c r="AI69" s="249"/>
      <c r="AJ69" s="333"/>
      <c r="AK69" s="123"/>
      <c r="AL69" s="251"/>
      <c r="AM69" s="251"/>
      <c r="AN69" s="81">
        <v>25000</v>
      </c>
      <c r="AO69" s="251"/>
      <c r="AP69" s="251"/>
      <c r="AQ69" s="249"/>
      <c r="AR69" s="214"/>
      <c r="AS69" s="129"/>
      <c r="AT69" s="129"/>
      <c r="AU69" s="129"/>
      <c r="AV69" s="129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73" customFormat="1" ht="15.75" customHeight="1" x14ac:dyDescent="0.25">
      <c r="A70" s="579">
        <v>34</v>
      </c>
      <c r="B70" s="580"/>
      <c r="C70" s="90"/>
      <c r="D70" s="575" t="s">
        <v>9</v>
      </c>
      <c r="E70" s="575"/>
      <c r="F70" s="575"/>
      <c r="G70" s="576"/>
      <c r="H70" s="75">
        <f>SUM(I70:S70)</f>
        <v>0</v>
      </c>
      <c r="I70" s="77">
        <f>I71</f>
        <v>0</v>
      </c>
      <c r="J70" s="61">
        <f t="shared" ref="J70:S70" si="205">J71</f>
        <v>0</v>
      </c>
      <c r="K70" s="79">
        <f t="shared" si="205"/>
        <v>0</v>
      </c>
      <c r="L70" s="330">
        <f>L71</f>
        <v>0</v>
      </c>
      <c r="M70" s="95">
        <f>M71</f>
        <v>0</v>
      </c>
      <c r="N70" s="78">
        <f t="shared" si="205"/>
        <v>0</v>
      </c>
      <c r="O70" s="78">
        <f t="shared" si="205"/>
        <v>0</v>
      </c>
      <c r="P70" s="78">
        <f t="shared" si="205"/>
        <v>0</v>
      </c>
      <c r="Q70" s="78">
        <f t="shared" si="205"/>
        <v>0</v>
      </c>
      <c r="R70" s="78">
        <f t="shared" si="205"/>
        <v>0</v>
      </c>
      <c r="S70" s="79">
        <f t="shared" si="205"/>
        <v>0</v>
      </c>
      <c r="T70" s="255">
        <f t="shared" ref="T70:T82" si="206">SUM(U70:AE70)</f>
        <v>0</v>
      </c>
      <c r="U70" s="77">
        <f>U71</f>
        <v>0</v>
      </c>
      <c r="V70" s="61">
        <f t="shared" ref="V70" si="207">V71</f>
        <v>0</v>
      </c>
      <c r="W70" s="79">
        <f t="shared" ref="W70" si="208">W71</f>
        <v>0</v>
      </c>
      <c r="X70" s="330">
        <f t="shared" ref="X70" si="209">X71</f>
        <v>0</v>
      </c>
      <c r="Y70" s="95">
        <f t="shared" ref="Y70" si="210">Y71</f>
        <v>0</v>
      </c>
      <c r="Z70" s="78">
        <f t="shared" ref="Z70" si="211">Z71</f>
        <v>0</v>
      </c>
      <c r="AA70" s="78">
        <f t="shared" ref="AA70" si="212">AA71</f>
        <v>0</v>
      </c>
      <c r="AB70" s="78">
        <f t="shared" ref="AB70" si="213">AB71</f>
        <v>0</v>
      </c>
      <c r="AC70" s="78">
        <f t="shared" ref="AC70" si="214">AC71</f>
        <v>0</v>
      </c>
      <c r="AD70" s="78">
        <f t="shared" ref="AD70" si="215">AD71</f>
        <v>0</v>
      </c>
      <c r="AE70" s="79">
        <f t="shared" ref="AE70" si="216">AE71</f>
        <v>0</v>
      </c>
      <c r="AF70" s="285">
        <f>SUM(AG70:AQ70)</f>
        <v>0</v>
      </c>
      <c r="AG70" s="77">
        <f>AG71</f>
        <v>0</v>
      </c>
      <c r="AH70" s="61">
        <f t="shared" ref="AH70" si="217">AH71</f>
        <v>0</v>
      </c>
      <c r="AI70" s="79">
        <f t="shared" ref="AI70" si="218">AI71</f>
        <v>0</v>
      </c>
      <c r="AJ70" s="330">
        <f t="shared" ref="AJ70" si="219">AJ71</f>
        <v>0</v>
      </c>
      <c r="AK70" s="95">
        <f t="shared" ref="AK70" si="220">AK71</f>
        <v>0</v>
      </c>
      <c r="AL70" s="78">
        <f t="shared" ref="AL70" si="221">AL71</f>
        <v>0</v>
      </c>
      <c r="AM70" s="78">
        <f t="shared" ref="AM70" si="222">AM71</f>
        <v>0</v>
      </c>
      <c r="AN70" s="78">
        <f t="shared" ref="AN70" si="223">AN71</f>
        <v>0</v>
      </c>
      <c r="AO70" s="78">
        <f t="shared" ref="AO70" si="224">AO71</f>
        <v>0</v>
      </c>
      <c r="AP70" s="78">
        <f t="shared" ref="AP70" si="225">AP71</f>
        <v>0</v>
      </c>
      <c r="AQ70" s="79">
        <f t="shared" ref="AQ70" si="226">AQ71</f>
        <v>0</v>
      </c>
      <c r="AS70" s="342"/>
      <c r="AT70" s="265"/>
      <c r="AU70" s="130"/>
      <c r="AV70" s="130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</row>
    <row r="71" spans="1:136" s="72" customFormat="1" ht="16.149999999999999" customHeight="1" x14ac:dyDescent="0.25">
      <c r="A71" s="241"/>
      <c r="B71" s="185"/>
      <c r="C71" s="185">
        <v>343</v>
      </c>
      <c r="D71" s="577" t="s">
        <v>10</v>
      </c>
      <c r="E71" s="577"/>
      <c r="F71" s="577"/>
      <c r="G71" s="577"/>
      <c r="H71" s="76">
        <f t="shared" ref="H71" si="227">SUM(I71:S71)</f>
        <v>0</v>
      </c>
      <c r="I71" s="80"/>
      <c r="J71" s="94"/>
      <c r="K71" s="82"/>
      <c r="L71" s="331"/>
      <c r="M71" s="123"/>
      <c r="N71" s="81"/>
      <c r="O71" s="81"/>
      <c r="P71" s="81"/>
      <c r="Q71" s="81"/>
      <c r="R71" s="81"/>
      <c r="S71" s="82"/>
      <c r="T71" s="263">
        <f t="shared" si="206"/>
        <v>0</v>
      </c>
      <c r="U71" s="248"/>
      <c r="V71" s="253"/>
      <c r="W71" s="249"/>
      <c r="X71" s="333"/>
      <c r="Y71" s="250"/>
      <c r="Z71" s="251"/>
      <c r="AA71" s="251"/>
      <c r="AB71" s="251"/>
      <c r="AC71" s="251"/>
      <c r="AD71" s="251"/>
      <c r="AE71" s="249"/>
      <c r="AF71" s="286">
        <f t="shared" si="203"/>
        <v>0</v>
      </c>
      <c r="AG71" s="248"/>
      <c r="AH71" s="253"/>
      <c r="AI71" s="249"/>
      <c r="AJ71" s="333"/>
      <c r="AK71" s="250"/>
      <c r="AL71" s="251"/>
      <c r="AM71" s="251"/>
      <c r="AN71" s="251"/>
      <c r="AO71" s="251"/>
      <c r="AP71" s="251"/>
      <c r="AQ71" s="249"/>
      <c r="AS71" s="342"/>
      <c r="AT71" s="108"/>
      <c r="AU71" s="108"/>
      <c r="AV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3" customFormat="1" ht="32.450000000000003" customHeight="1" x14ac:dyDescent="0.25">
      <c r="A72" s="579">
        <v>37</v>
      </c>
      <c r="B72" s="580"/>
      <c r="C72" s="90"/>
      <c r="D72" s="575" t="s">
        <v>291</v>
      </c>
      <c r="E72" s="575"/>
      <c r="F72" s="575"/>
      <c r="G72" s="576"/>
      <c r="H72" s="75">
        <f t="shared" ref="H72:H82" si="228">SUM(I72:S72)</f>
        <v>0</v>
      </c>
      <c r="I72" s="77">
        <f>I73</f>
        <v>0</v>
      </c>
      <c r="J72" s="61">
        <f>J73</f>
        <v>0</v>
      </c>
      <c r="K72" s="79">
        <f t="shared" ref="K72:S74" si="229">K73</f>
        <v>0</v>
      </c>
      <c r="L72" s="330">
        <f t="shared" si="229"/>
        <v>0</v>
      </c>
      <c r="M72" s="95">
        <f t="shared" si="229"/>
        <v>0</v>
      </c>
      <c r="N72" s="78">
        <f t="shared" si="229"/>
        <v>0</v>
      </c>
      <c r="O72" s="78">
        <f t="shared" si="229"/>
        <v>0</v>
      </c>
      <c r="P72" s="78">
        <f t="shared" si="229"/>
        <v>0</v>
      </c>
      <c r="Q72" s="78">
        <f t="shared" si="229"/>
        <v>0</v>
      </c>
      <c r="R72" s="78">
        <f t="shared" si="229"/>
        <v>0</v>
      </c>
      <c r="S72" s="79">
        <f>S73</f>
        <v>0</v>
      </c>
      <c r="T72" s="255">
        <f t="shared" si="206"/>
        <v>0</v>
      </c>
      <c r="U72" s="77">
        <f t="shared" ref="U72:AE74" si="230">U73</f>
        <v>0</v>
      </c>
      <c r="V72" s="61">
        <f>V73</f>
        <v>0</v>
      </c>
      <c r="W72" s="79">
        <f t="shared" si="230"/>
        <v>0</v>
      </c>
      <c r="X72" s="330">
        <f t="shared" si="230"/>
        <v>0</v>
      </c>
      <c r="Y72" s="95">
        <f t="shared" si="230"/>
        <v>0</v>
      </c>
      <c r="Z72" s="78">
        <f t="shared" si="230"/>
        <v>0</v>
      </c>
      <c r="AA72" s="78">
        <f t="shared" si="230"/>
        <v>0</v>
      </c>
      <c r="AB72" s="78">
        <f t="shared" si="230"/>
        <v>0</v>
      </c>
      <c r="AC72" s="78">
        <f t="shared" si="230"/>
        <v>0</v>
      </c>
      <c r="AD72" s="78">
        <f t="shared" si="230"/>
        <v>0</v>
      </c>
      <c r="AE72" s="79">
        <f t="shared" si="230"/>
        <v>0</v>
      </c>
      <c r="AF72" s="285">
        <f>SUM(AG72:AQ72)</f>
        <v>0</v>
      </c>
      <c r="AG72" s="77">
        <f t="shared" ref="AG72:AQ74" si="231">AG73</f>
        <v>0</v>
      </c>
      <c r="AH72" s="61">
        <f>AH73</f>
        <v>0</v>
      </c>
      <c r="AI72" s="79">
        <f t="shared" si="231"/>
        <v>0</v>
      </c>
      <c r="AJ72" s="330">
        <f t="shared" si="231"/>
        <v>0</v>
      </c>
      <c r="AK72" s="95">
        <f t="shared" si="231"/>
        <v>0</v>
      </c>
      <c r="AL72" s="78">
        <f t="shared" si="231"/>
        <v>0</v>
      </c>
      <c r="AM72" s="78">
        <f t="shared" si="231"/>
        <v>0</v>
      </c>
      <c r="AN72" s="78">
        <f t="shared" si="231"/>
        <v>0</v>
      </c>
      <c r="AO72" s="78">
        <f t="shared" si="231"/>
        <v>0</v>
      </c>
      <c r="AP72" s="78">
        <f t="shared" si="231"/>
        <v>0</v>
      </c>
      <c r="AQ72" s="79">
        <f t="shared" si="231"/>
        <v>0</v>
      </c>
      <c r="AR72" s="214"/>
      <c r="AS72" s="89"/>
      <c r="AT72" s="429"/>
      <c r="AU72" s="429"/>
      <c r="AV72" s="429"/>
      <c r="AW72" s="470"/>
      <c r="AX72" s="198"/>
      <c r="AY72" s="198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</row>
    <row r="73" spans="1:136" s="72" customFormat="1" ht="27.6" customHeight="1" x14ac:dyDescent="0.25">
      <c r="A73" s="241"/>
      <c r="B73" s="185"/>
      <c r="C73" s="185">
        <v>372</v>
      </c>
      <c r="D73" s="577" t="s">
        <v>292</v>
      </c>
      <c r="E73" s="577"/>
      <c r="F73" s="577"/>
      <c r="G73" s="577"/>
      <c r="H73" s="76">
        <f t="shared" si="228"/>
        <v>0</v>
      </c>
      <c r="I73" s="80"/>
      <c r="J73" s="94"/>
      <c r="K73" s="82"/>
      <c r="L73" s="331"/>
      <c r="M73" s="123"/>
      <c r="N73" s="81"/>
      <c r="O73" s="81"/>
      <c r="P73" s="81"/>
      <c r="Q73" s="81"/>
      <c r="R73" s="81"/>
      <c r="S73" s="82"/>
      <c r="T73" s="263">
        <f t="shared" si="206"/>
        <v>0</v>
      </c>
      <c r="U73" s="248"/>
      <c r="V73" s="253"/>
      <c r="W73" s="249"/>
      <c r="X73" s="333"/>
      <c r="Y73" s="250"/>
      <c r="Z73" s="251"/>
      <c r="AA73" s="251"/>
      <c r="AB73" s="251"/>
      <c r="AC73" s="251"/>
      <c r="AD73" s="251"/>
      <c r="AE73" s="249"/>
      <c r="AF73" s="286">
        <f t="shared" ref="AF73" si="232">SUM(AG73:AQ73)</f>
        <v>0</v>
      </c>
      <c r="AG73" s="248"/>
      <c r="AH73" s="253"/>
      <c r="AI73" s="249"/>
      <c r="AJ73" s="333"/>
      <c r="AK73" s="250"/>
      <c r="AL73" s="251"/>
      <c r="AM73" s="251"/>
      <c r="AN73" s="251"/>
      <c r="AO73" s="251"/>
      <c r="AP73" s="251"/>
      <c r="AQ73" s="249"/>
      <c r="AR73" s="214"/>
      <c r="AS73" s="108"/>
      <c r="AT73" s="200"/>
      <c r="AU73" s="200"/>
      <c r="AV73" s="200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</row>
    <row r="74" spans="1:136" s="73" customFormat="1" ht="15.75" customHeight="1" x14ac:dyDescent="0.25">
      <c r="A74" s="579">
        <v>38</v>
      </c>
      <c r="B74" s="580"/>
      <c r="C74" s="90"/>
      <c r="D74" s="575" t="s">
        <v>149</v>
      </c>
      <c r="E74" s="575"/>
      <c r="F74" s="575"/>
      <c r="G74" s="576"/>
      <c r="H74" s="75">
        <f t="shared" si="228"/>
        <v>0</v>
      </c>
      <c r="I74" s="77">
        <f>I75</f>
        <v>0</v>
      </c>
      <c r="J74" s="61">
        <f>J75</f>
        <v>0</v>
      </c>
      <c r="K74" s="79">
        <f t="shared" si="229"/>
        <v>0</v>
      </c>
      <c r="L74" s="330">
        <f t="shared" si="229"/>
        <v>0</v>
      </c>
      <c r="M74" s="95">
        <f t="shared" si="229"/>
        <v>0</v>
      </c>
      <c r="N74" s="78">
        <f t="shared" si="229"/>
        <v>0</v>
      </c>
      <c r="O74" s="78">
        <f t="shared" si="229"/>
        <v>0</v>
      </c>
      <c r="P74" s="78">
        <f t="shared" si="229"/>
        <v>0</v>
      </c>
      <c r="Q74" s="78">
        <f t="shared" si="229"/>
        <v>0</v>
      </c>
      <c r="R74" s="78">
        <f t="shared" si="229"/>
        <v>0</v>
      </c>
      <c r="S74" s="79">
        <f t="shared" si="229"/>
        <v>0</v>
      </c>
      <c r="T74" s="255">
        <f t="shared" si="206"/>
        <v>0</v>
      </c>
      <c r="U74" s="77">
        <f t="shared" si="230"/>
        <v>0</v>
      </c>
      <c r="V74" s="61">
        <f t="shared" si="230"/>
        <v>0</v>
      </c>
      <c r="W74" s="79">
        <f t="shared" si="230"/>
        <v>0</v>
      </c>
      <c r="X74" s="330">
        <f t="shared" si="230"/>
        <v>0</v>
      </c>
      <c r="Y74" s="95">
        <f t="shared" si="230"/>
        <v>0</v>
      </c>
      <c r="Z74" s="78">
        <f t="shared" si="230"/>
        <v>0</v>
      </c>
      <c r="AA74" s="78">
        <f t="shared" si="230"/>
        <v>0</v>
      </c>
      <c r="AB74" s="78">
        <f t="shared" si="230"/>
        <v>0</v>
      </c>
      <c r="AC74" s="78">
        <f t="shared" si="230"/>
        <v>0</v>
      </c>
      <c r="AD74" s="78">
        <f t="shared" si="230"/>
        <v>0</v>
      </c>
      <c r="AE74" s="79">
        <f t="shared" si="230"/>
        <v>0</v>
      </c>
      <c r="AF74" s="285">
        <f>SUM(AG74:AQ74)</f>
        <v>0</v>
      </c>
      <c r="AG74" s="77">
        <f t="shared" si="231"/>
        <v>0</v>
      </c>
      <c r="AH74" s="61">
        <f t="shared" si="231"/>
        <v>0</v>
      </c>
      <c r="AI74" s="79">
        <f t="shared" si="231"/>
        <v>0</v>
      </c>
      <c r="AJ74" s="330">
        <f t="shared" si="231"/>
        <v>0</v>
      </c>
      <c r="AK74" s="95">
        <f t="shared" si="231"/>
        <v>0</v>
      </c>
      <c r="AL74" s="78">
        <f t="shared" si="231"/>
        <v>0</v>
      </c>
      <c r="AM74" s="78">
        <f t="shared" si="231"/>
        <v>0</v>
      </c>
      <c r="AN74" s="78">
        <f t="shared" si="231"/>
        <v>0</v>
      </c>
      <c r="AO74" s="78">
        <f t="shared" si="231"/>
        <v>0</v>
      </c>
      <c r="AP74" s="78">
        <f t="shared" si="231"/>
        <v>0</v>
      </c>
      <c r="AQ74" s="79">
        <f t="shared" si="231"/>
        <v>0</v>
      </c>
      <c r="AR74" s="214"/>
      <c r="AS74" s="89"/>
      <c r="AT74" s="429"/>
      <c r="AU74" s="429"/>
      <c r="AV74" s="429"/>
      <c r="AW74" s="130"/>
      <c r="AX74" s="199"/>
      <c r="AY74" s="19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</row>
    <row r="75" spans="1:136" s="72" customFormat="1" ht="15.75" customHeight="1" x14ac:dyDescent="0.25">
      <c r="A75" s="241"/>
      <c r="B75" s="185"/>
      <c r="C75" s="185">
        <v>381</v>
      </c>
      <c r="D75" s="577" t="s">
        <v>148</v>
      </c>
      <c r="E75" s="577"/>
      <c r="F75" s="577"/>
      <c r="G75" s="577"/>
      <c r="H75" s="76">
        <f t="shared" si="228"/>
        <v>0</v>
      </c>
      <c r="I75" s="80"/>
      <c r="J75" s="94"/>
      <c r="K75" s="82"/>
      <c r="L75" s="331"/>
      <c r="M75" s="123"/>
      <c r="N75" s="81"/>
      <c r="O75" s="81"/>
      <c r="P75" s="81"/>
      <c r="Q75" s="81"/>
      <c r="R75" s="81"/>
      <c r="S75" s="82"/>
      <c r="T75" s="263">
        <f t="shared" si="206"/>
        <v>0</v>
      </c>
      <c r="U75" s="248"/>
      <c r="V75" s="253"/>
      <c r="W75" s="249"/>
      <c r="X75" s="333"/>
      <c r="Y75" s="250"/>
      <c r="Z75" s="251"/>
      <c r="AA75" s="251"/>
      <c r="AB75" s="251"/>
      <c r="AC75" s="251"/>
      <c r="AD75" s="251"/>
      <c r="AE75" s="249"/>
      <c r="AF75" s="286">
        <f t="shared" si="203"/>
        <v>0</v>
      </c>
      <c r="AG75" s="248"/>
      <c r="AH75" s="253"/>
      <c r="AI75" s="249"/>
      <c r="AJ75" s="333"/>
      <c r="AK75" s="250"/>
      <c r="AL75" s="251"/>
      <c r="AM75" s="251"/>
      <c r="AN75" s="251"/>
      <c r="AO75" s="251"/>
      <c r="AP75" s="251"/>
      <c r="AQ75" s="249"/>
      <c r="AR75" s="214"/>
      <c r="AS75" s="108"/>
      <c r="AT75" s="200"/>
      <c r="AU75" s="200"/>
      <c r="AV75" s="200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4" customFormat="1" ht="25.5" customHeight="1" x14ac:dyDescent="0.25">
      <c r="A76" s="239">
        <v>4</v>
      </c>
      <c r="B76" s="66"/>
      <c r="C76" s="66"/>
      <c r="D76" s="586" t="s">
        <v>17</v>
      </c>
      <c r="E76" s="586"/>
      <c r="F76" s="586"/>
      <c r="G76" s="587"/>
      <c r="H76" s="75">
        <f t="shared" si="228"/>
        <v>0</v>
      </c>
      <c r="I76" s="77">
        <f>I77+I79+I85</f>
        <v>0</v>
      </c>
      <c r="J76" s="61">
        <f t="shared" ref="J76:S76" si="233">J77+J79+J85</f>
        <v>0</v>
      </c>
      <c r="K76" s="79">
        <f t="shared" si="233"/>
        <v>0</v>
      </c>
      <c r="L76" s="330">
        <f t="shared" si="233"/>
        <v>0</v>
      </c>
      <c r="M76" s="95">
        <f t="shared" si="233"/>
        <v>0</v>
      </c>
      <c r="N76" s="78">
        <f t="shared" si="233"/>
        <v>0</v>
      </c>
      <c r="O76" s="78">
        <f t="shared" si="233"/>
        <v>0</v>
      </c>
      <c r="P76" s="78">
        <f t="shared" si="233"/>
        <v>0</v>
      </c>
      <c r="Q76" s="78">
        <f t="shared" si="233"/>
        <v>0</v>
      </c>
      <c r="R76" s="78">
        <f t="shared" si="233"/>
        <v>0</v>
      </c>
      <c r="S76" s="79">
        <f t="shared" si="233"/>
        <v>0</v>
      </c>
      <c r="T76" s="255">
        <f t="shared" si="206"/>
        <v>0</v>
      </c>
      <c r="U76" s="77">
        <f>U77+U79+U85</f>
        <v>0</v>
      </c>
      <c r="V76" s="61">
        <f t="shared" ref="V76" si="234">V77+V79+V85</f>
        <v>0</v>
      </c>
      <c r="W76" s="79">
        <f t="shared" ref="W76" si="235">W77+W79+W85</f>
        <v>0</v>
      </c>
      <c r="X76" s="330">
        <f t="shared" ref="X76" si="236">X77+X79+X85</f>
        <v>0</v>
      </c>
      <c r="Y76" s="95">
        <f t="shared" ref="Y76" si="237">Y77+Y79+Y85</f>
        <v>0</v>
      </c>
      <c r="Z76" s="78">
        <f t="shared" ref="Z76" si="238">Z77+Z79+Z85</f>
        <v>0</v>
      </c>
      <c r="AA76" s="78">
        <f t="shared" ref="AA76" si="239">AA77+AA79+AA85</f>
        <v>0</v>
      </c>
      <c r="AB76" s="78">
        <f t="shared" ref="AB76" si="240">AB77+AB79+AB85</f>
        <v>0</v>
      </c>
      <c r="AC76" s="78">
        <f t="shared" ref="AC76" si="241">AC77+AC79+AC85</f>
        <v>0</v>
      </c>
      <c r="AD76" s="78">
        <f t="shared" ref="AD76" si="242">AD77+AD79+AD85</f>
        <v>0</v>
      </c>
      <c r="AE76" s="79">
        <f t="shared" ref="AE76" si="243">AE77+AE79+AE85</f>
        <v>0</v>
      </c>
      <c r="AF76" s="285">
        <f t="shared" ref="AF76:AF82" si="244">SUM(AG76:AQ76)</f>
        <v>0</v>
      </c>
      <c r="AG76" s="77">
        <f>AG77+AG79+AG85</f>
        <v>0</v>
      </c>
      <c r="AH76" s="61">
        <f t="shared" ref="AH76" si="245">AH77+AH79+AH85</f>
        <v>0</v>
      </c>
      <c r="AI76" s="79">
        <f t="shared" ref="AI76" si="246">AI77+AI79+AI85</f>
        <v>0</v>
      </c>
      <c r="AJ76" s="330">
        <f t="shared" ref="AJ76" si="247">AJ77+AJ79+AJ85</f>
        <v>0</v>
      </c>
      <c r="AK76" s="95">
        <f t="shared" ref="AK76" si="248">AK77+AK79+AK85</f>
        <v>0</v>
      </c>
      <c r="AL76" s="78">
        <f t="shared" ref="AL76" si="249">AL77+AL79+AL85</f>
        <v>0</v>
      </c>
      <c r="AM76" s="78">
        <f t="shared" ref="AM76" si="250">AM77+AM79+AM85</f>
        <v>0</v>
      </c>
      <c r="AN76" s="78">
        <f t="shared" ref="AN76" si="251">AN77+AN79+AN85</f>
        <v>0</v>
      </c>
      <c r="AO76" s="78">
        <f t="shared" ref="AO76" si="252">AO77+AO79+AO85</f>
        <v>0</v>
      </c>
      <c r="AP76" s="78">
        <f t="shared" ref="AP76" si="253">AP77+AP79+AP85</f>
        <v>0</v>
      </c>
      <c r="AQ76" s="79">
        <f t="shared" ref="AQ76" si="254">AQ77+AQ79+AQ85</f>
        <v>0</v>
      </c>
      <c r="AR76" s="214"/>
      <c r="AS76" s="203"/>
      <c r="AT76" s="468"/>
      <c r="AU76" s="468"/>
      <c r="AV76" s="468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</row>
    <row r="77" spans="1:136" s="73" customFormat="1" ht="24.75" customHeight="1" x14ac:dyDescent="0.25">
      <c r="A77" s="579">
        <v>41</v>
      </c>
      <c r="B77" s="580"/>
      <c r="C77" s="466"/>
      <c r="D77" s="575" t="s">
        <v>289</v>
      </c>
      <c r="E77" s="575"/>
      <c r="F77" s="575"/>
      <c r="G77" s="576"/>
      <c r="H77" s="75">
        <f t="shared" si="228"/>
        <v>0</v>
      </c>
      <c r="I77" s="77">
        <f>I78</f>
        <v>0</v>
      </c>
      <c r="J77" s="61">
        <f t="shared" ref="J77:S77" si="255">J78</f>
        <v>0</v>
      </c>
      <c r="K77" s="79">
        <f t="shared" si="255"/>
        <v>0</v>
      </c>
      <c r="L77" s="330">
        <f t="shared" si="255"/>
        <v>0</v>
      </c>
      <c r="M77" s="95">
        <f t="shared" si="255"/>
        <v>0</v>
      </c>
      <c r="N77" s="78">
        <f t="shared" si="255"/>
        <v>0</v>
      </c>
      <c r="O77" s="78">
        <f t="shared" si="255"/>
        <v>0</v>
      </c>
      <c r="P77" s="78">
        <f t="shared" si="255"/>
        <v>0</v>
      </c>
      <c r="Q77" s="78">
        <f t="shared" si="255"/>
        <v>0</v>
      </c>
      <c r="R77" s="78">
        <f t="shared" si="255"/>
        <v>0</v>
      </c>
      <c r="S77" s="79">
        <f t="shared" si="255"/>
        <v>0</v>
      </c>
      <c r="T77" s="255">
        <f t="shared" si="206"/>
        <v>0</v>
      </c>
      <c r="U77" s="77">
        <f>U78</f>
        <v>0</v>
      </c>
      <c r="V77" s="61">
        <f t="shared" ref="V77" si="256">V78</f>
        <v>0</v>
      </c>
      <c r="W77" s="79">
        <f t="shared" ref="W77" si="257">W78</f>
        <v>0</v>
      </c>
      <c r="X77" s="330">
        <f t="shared" ref="X77" si="258">X78</f>
        <v>0</v>
      </c>
      <c r="Y77" s="95">
        <f t="shared" ref="Y77" si="259">Y78</f>
        <v>0</v>
      </c>
      <c r="Z77" s="78">
        <f t="shared" ref="Z77" si="260">Z78</f>
        <v>0</v>
      </c>
      <c r="AA77" s="78">
        <f t="shared" ref="AA77" si="261">AA78</f>
        <v>0</v>
      </c>
      <c r="AB77" s="78">
        <f t="shared" ref="AB77" si="262">AB78</f>
        <v>0</v>
      </c>
      <c r="AC77" s="78">
        <f t="shared" ref="AC77" si="263">AC78</f>
        <v>0</v>
      </c>
      <c r="AD77" s="78">
        <f t="shared" ref="AD77" si="264">AD78</f>
        <v>0</v>
      </c>
      <c r="AE77" s="79">
        <f t="shared" ref="AE77" si="265">AE78</f>
        <v>0</v>
      </c>
      <c r="AF77" s="285">
        <f t="shared" si="244"/>
        <v>0</v>
      </c>
      <c r="AG77" s="77">
        <f>AG78</f>
        <v>0</v>
      </c>
      <c r="AH77" s="61">
        <f t="shared" ref="AH77" si="266">AH78</f>
        <v>0</v>
      </c>
      <c r="AI77" s="79">
        <f t="shared" ref="AI77" si="267">AI78</f>
        <v>0</v>
      </c>
      <c r="AJ77" s="330">
        <f t="shared" ref="AJ77" si="268">AJ78</f>
        <v>0</v>
      </c>
      <c r="AK77" s="95">
        <f t="shared" ref="AK77" si="269">AK78</f>
        <v>0</v>
      </c>
      <c r="AL77" s="78">
        <f t="shared" ref="AL77" si="270">AL78</f>
        <v>0</v>
      </c>
      <c r="AM77" s="78">
        <f t="shared" ref="AM77" si="271">AM78</f>
        <v>0</v>
      </c>
      <c r="AN77" s="78">
        <f t="shared" ref="AN77" si="272">AN78</f>
        <v>0</v>
      </c>
      <c r="AO77" s="78">
        <f t="shared" ref="AO77" si="273">AO78</f>
        <v>0</v>
      </c>
      <c r="AP77" s="78">
        <f t="shared" ref="AP77" si="274">AP78</f>
        <v>0</v>
      </c>
      <c r="AQ77" s="79">
        <f t="shared" ref="AQ77" si="275">AQ78</f>
        <v>0</v>
      </c>
      <c r="AR77" s="214"/>
      <c r="AS77" s="89"/>
      <c r="AT77" s="429"/>
      <c r="AU77" s="429"/>
      <c r="AV77" s="429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</row>
    <row r="78" spans="1:136" s="72" customFormat="1" ht="15.75" customHeight="1" x14ac:dyDescent="0.25">
      <c r="A78" s="241"/>
      <c r="B78" s="469"/>
      <c r="C78" s="185">
        <v>412</v>
      </c>
      <c r="D78" s="577" t="s">
        <v>290</v>
      </c>
      <c r="E78" s="577"/>
      <c r="F78" s="577"/>
      <c r="G78" s="577"/>
      <c r="H78" s="76">
        <f t="shared" si="228"/>
        <v>0</v>
      </c>
      <c r="I78" s="80"/>
      <c r="J78" s="94"/>
      <c r="K78" s="82"/>
      <c r="L78" s="331"/>
      <c r="M78" s="123"/>
      <c r="N78" s="81"/>
      <c r="O78" s="81"/>
      <c r="P78" s="81"/>
      <c r="Q78" s="81"/>
      <c r="R78" s="81"/>
      <c r="S78" s="82"/>
      <c r="T78" s="263">
        <f t="shared" si="206"/>
        <v>0</v>
      </c>
      <c r="U78" s="248"/>
      <c r="V78" s="253"/>
      <c r="W78" s="249"/>
      <c r="X78" s="333"/>
      <c r="Y78" s="250"/>
      <c r="Z78" s="251"/>
      <c r="AA78" s="251"/>
      <c r="AB78" s="251"/>
      <c r="AC78" s="251"/>
      <c r="AD78" s="251"/>
      <c r="AE78" s="249"/>
      <c r="AF78" s="286">
        <f t="shared" si="244"/>
        <v>0</v>
      </c>
      <c r="AG78" s="248"/>
      <c r="AH78" s="253"/>
      <c r="AI78" s="249"/>
      <c r="AJ78" s="333"/>
      <c r="AK78" s="250"/>
      <c r="AL78" s="251"/>
      <c r="AM78" s="251"/>
      <c r="AN78" s="251"/>
      <c r="AO78" s="251"/>
      <c r="AP78" s="251"/>
      <c r="AQ78" s="249"/>
      <c r="AR78" s="214"/>
      <c r="AS78" s="108"/>
      <c r="AT78" s="200"/>
      <c r="AU78" s="200"/>
      <c r="AV78" s="200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3" customFormat="1" ht="24.75" customHeight="1" x14ac:dyDescent="0.25">
      <c r="A79" s="579">
        <v>42</v>
      </c>
      <c r="B79" s="580"/>
      <c r="C79" s="219"/>
      <c r="D79" s="575" t="s">
        <v>45</v>
      </c>
      <c r="E79" s="575"/>
      <c r="F79" s="575"/>
      <c r="G79" s="576"/>
      <c r="H79" s="75">
        <f t="shared" si="228"/>
        <v>0</v>
      </c>
      <c r="I79" s="77">
        <f>SUM(I80:I84)</f>
        <v>0</v>
      </c>
      <c r="J79" s="61">
        <f>SUM(J80:J84)</f>
        <v>0</v>
      </c>
      <c r="K79" s="79">
        <f t="shared" ref="K79:S79" si="276">SUM(K80:K84)</f>
        <v>0</v>
      </c>
      <c r="L79" s="330">
        <f t="shared" si="276"/>
        <v>0</v>
      </c>
      <c r="M79" s="95">
        <f t="shared" si="276"/>
        <v>0</v>
      </c>
      <c r="N79" s="78">
        <f t="shared" si="276"/>
        <v>0</v>
      </c>
      <c r="O79" s="78">
        <f t="shared" si="276"/>
        <v>0</v>
      </c>
      <c r="P79" s="78">
        <f t="shared" si="276"/>
        <v>0</v>
      </c>
      <c r="Q79" s="78">
        <f t="shared" si="276"/>
        <v>0</v>
      </c>
      <c r="R79" s="78">
        <f t="shared" si="276"/>
        <v>0</v>
      </c>
      <c r="S79" s="79">
        <f t="shared" si="276"/>
        <v>0</v>
      </c>
      <c r="T79" s="255">
        <f t="shared" si="206"/>
        <v>0</v>
      </c>
      <c r="U79" s="77">
        <f>SUM(U80:U84)</f>
        <v>0</v>
      </c>
      <c r="V79" s="61">
        <f t="shared" ref="V79" si="277">SUM(V80:V84)</f>
        <v>0</v>
      </c>
      <c r="W79" s="79">
        <f t="shared" ref="W79" si="278">SUM(W80:W84)</f>
        <v>0</v>
      </c>
      <c r="X79" s="330">
        <f t="shared" ref="X79" si="279">SUM(X80:X84)</f>
        <v>0</v>
      </c>
      <c r="Y79" s="95">
        <f t="shared" ref="Y79" si="280">SUM(Y80:Y84)</f>
        <v>0</v>
      </c>
      <c r="Z79" s="78">
        <f t="shared" ref="Z79" si="281">SUM(Z80:Z84)</f>
        <v>0</v>
      </c>
      <c r="AA79" s="78">
        <f t="shared" ref="AA79" si="282">SUM(AA80:AA84)</f>
        <v>0</v>
      </c>
      <c r="AB79" s="78">
        <f t="shared" ref="AB79" si="283">SUM(AB80:AB84)</f>
        <v>0</v>
      </c>
      <c r="AC79" s="78">
        <f t="shared" ref="AC79" si="284">SUM(AC80:AC84)</f>
        <v>0</v>
      </c>
      <c r="AD79" s="78">
        <f t="shared" ref="AD79" si="285">SUM(AD80:AD84)</f>
        <v>0</v>
      </c>
      <c r="AE79" s="79">
        <f t="shared" ref="AE79" si="286">SUM(AE80:AE84)</f>
        <v>0</v>
      </c>
      <c r="AF79" s="285">
        <f t="shared" si="244"/>
        <v>0</v>
      </c>
      <c r="AG79" s="77">
        <f>SUM(AG80:AG84)</f>
        <v>0</v>
      </c>
      <c r="AH79" s="61">
        <f t="shared" ref="AH79" si="287">SUM(AH80:AH84)</f>
        <v>0</v>
      </c>
      <c r="AI79" s="79">
        <f t="shared" ref="AI79" si="288">SUM(AI80:AI84)</f>
        <v>0</v>
      </c>
      <c r="AJ79" s="330">
        <f t="shared" ref="AJ79" si="289">SUM(AJ80:AJ84)</f>
        <v>0</v>
      </c>
      <c r="AK79" s="95">
        <f t="shared" ref="AK79" si="290">SUM(AK80:AK84)</f>
        <v>0</v>
      </c>
      <c r="AL79" s="78">
        <f t="shared" ref="AL79" si="291">SUM(AL80:AL84)</f>
        <v>0</v>
      </c>
      <c r="AM79" s="78">
        <f t="shared" ref="AM79" si="292">SUM(AM80:AM84)</f>
        <v>0</v>
      </c>
      <c r="AN79" s="78">
        <f t="shared" ref="AN79" si="293">SUM(AN80:AN84)</f>
        <v>0</v>
      </c>
      <c r="AO79" s="78">
        <f t="shared" ref="AO79" si="294">SUM(AO80:AO84)</f>
        <v>0</v>
      </c>
      <c r="AP79" s="78">
        <f t="shared" ref="AP79" si="295">SUM(AP80:AP84)</f>
        <v>0</v>
      </c>
      <c r="AQ79" s="79">
        <f t="shared" ref="AQ79" si="296">SUM(AQ80:AQ84)</f>
        <v>0</v>
      </c>
      <c r="AR79" s="214"/>
      <c r="AS79" s="89"/>
      <c r="AT79" s="429"/>
      <c r="AU79" s="429"/>
      <c r="AV79" s="4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</row>
    <row r="80" spans="1:136" s="72" customFormat="1" ht="15.75" customHeight="1" x14ac:dyDescent="0.25">
      <c r="A80" s="241"/>
      <c r="B80" s="469"/>
      <c r="C80" s="185">
        <v>421</v>
      </c>
      <c r="D80" s="577" t="s">
        <v>72</v>
      </c>
      <c r="E80" s="577"/>
      <c r="F80" s="577"/>
      <c r="G80" s="577"/>
      <c r="H80" s="76">
        <f t="shared" si="228"/>
        <v>0</v>
      </c>
      <c r="I80" s="80"/>
      <c r="J80" s="94"/>
      <c r="K80" s="82"/>
      <c r="L80" s="331"/>
      <c r="M80" s="123"/>
      <c r="N80" s="81"/>
      <c r="O80" s="81"/>
      <c r="P80" s="81"/>
      <c r="Q80" s="81"/>
      <c r="R80" s="81"/>
      <c r="S80" s="82"/>
      <c r="T80" s="263">
        <f t="shared" si="206"/>
        <v>0</v>
      </c>
      <c r="U80" s="248"/>
      <c r="V80" s="253"/>
      <c r="W80" s="249"/>
      <c r="X80" s="333"/>
      <c r="Y80" s="250"/>
      <c r="Z80" s="251"/>
      <c r="AA80" s="251"/>
      <c r="AB80" s="251"/>
      <c r="AC80" s="251"/>
      <c r="AD80" s="251"/>
      <c r="AE80" s="249"/>
      <c r="AF80" s="286">
        <f t="shared" si="244"/>
        <v>0</v>
      </c>
      <c r="AG80" s="248"/>
      <c r="AH80" s="253"/>
      <c r="AI80" s="249"/>
      <c r="AJ80" s="333"/>
      <c r="AK80" s="250"/>
      <c r="AL80" s="251"/>
      <c r="AM80" s="251"/>
      <c r="AN80" s="251"/>
      <c r="AO80" s="251"/>
      <c r="AP80" s="251"/>
      <c r="AQ80" s="249"/>
      <c r="AR80" s="214"/>
      <c r="AS80" s="108"/>
      <c r="AT80" s="200"/>
      <c r="AU80" s="200"/>
      <c r="AV80" s="200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" x14ac:dyDescent="0.25">
      <c r="A81" s="241"/>
      <c r="B81" s="185"/>
      <c r="C81" s="185">
        <v>422</v>
      </c>
      <c r="D81" s="577" t="s">
        <v>11</v>
      </c>
      <c r="E81" s="577"/>
      <c r="F81" s="577"/>
      <c r="G81" s="578"/>
      <c r="H81" s="76">
        <f t="shared" si="228"/>
        <v>0</v>
      </c>
      <c r="I81" s="80"/>
      <c r="J81" s="94"/>
      <c r="K81" s="82"/>
      <c r="L81" s="331"/>
      <c r="M81" s="123"/>
      <c r="N81" s="81"/>
      <c r="O81" s="81"/>
      <c r="P81" s="81"/>
      <c r="Q81" s="81"/>
      <c r="R81" s="81"/>
      <c r="S81" s="82"/>
      <c r="T81" s="263">
        <f t="shared" si="206"/>
        <v>0</v>
      </c>
      <c r="U81" s="248"/>
      <c r="V81" s="253"/>
      <c r="W81" s="249"/>
      <c r="X81" s="333"/>
      <c r="Y81" s="123"/>
      <c r="Z81" s="251"/>
      <c r="AA81" s="251"/>
      <c r="AB81" s="251"/>
      <c r="AC81" s="251"/>
      <c r="AD81" s="251"/>
      <c r="AE81" s="249"/>
      <c r="AF81" s="286">
        <f t="shared" si="244"/>
        <v>0</v>
      </c>
      <c r="AG81" s="248"/>
      <c r="AH81" s="253"/>
      <c r="AI81" s="249"/>
      <c r="AJ81" s="333"/>
      <c r="AK81" s="123"/>
      <c r="AL81" s="251"/>
      <c r="AM81" s="251"/>
      <c r="AN81" s="251"/>
      <c r="AO81" s="251"/>
      <c r="AP81" s="251"/>
      <c r="AQ81" s="249"/>
      <c r="AR81" s="214"/>
      <c r="AS81" s="89"/>
      <c r="AT81" s="429"/>
      <c r="AU81" s="429"/>
      <c r="AV81" s="429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5" x14ac:dyDescent="0.25">
      <c r="A82" s="241"/>
      <c r="B82" s="185"/>
      <c r="C82" s="185">
        <v>423</v>
      </c>
      <c r="D82" s="577" t="s">
        <v>92</v>
      </c>
      <c r="E82" s="577"/>
      <c r="F82" s="577"/>
      <c r="G82" s="578"/>
      <c r="H82" s="76">
        <f t="shared" si="228"/>
        <v>0</v>
      </c>
      <c r="I82" s="80"/>
      <c r="J82" s="94"/>
      <c r="K82" s="82"/>
      <c r="L82" s="331"/>
      <c r="M82" s="123"/>
      <c r="N82" s="81"/>
      <c r="O82" s="81"/>
      <c r="P82" s="81"/>
      <c r="Q82" s="81"/>
      <c r="R82" s="81"/>
      <c r="S82" s="82"/>
      <c r="T82" s="263">
        <f t="shared" si="206"/>
        <v>0</v>
      </c>
      <c r="U82" s="248"/>
      <c r="V82" s="253"/>
      <c r="W82" s="249"/>
      <c r="X82" s="333"/>
      <c r="Y82" s="250"/>
      <c r="Z82" s="251"/>
      <c r="AA82" s="251"/>
      <c r="AB82" s="251"/>
      <c r="AC82" s="251"/>
      <c r="AD82" s="251"/>
      <c r="AE82" s="249"/>
      <c r="AF82" s="286">
        <f t="shared" si="244"/>
        <v>0</v>
      </c>
      <c r="AG82" s="248"/>
      <c r="AH82" s="253"/>
      <c r="AI82" s="249"/>
      <c r="AJ82" s="333"/>
      <c r="AK82" s="250"/>
      <c r="AL82" s="251"/>
      <c r="AM82" s="251"/>
      <c r="AN82" s="251"/>
      <c r="AO82" s="251"/>
      <c r="AP82" s="251"/>
      <c r="AQ82" s="249"/>
      <c r="AR82" s="214"/>
      <c r="AS82" s="107"/>
      <c r="AT82" s="200"/>
      <c r="AU82" s="200"/>
      <c r="AV82" s="200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26.25" customHeight="1" x14ac:dyDescent="0.25">
      <c r="A83" s="236"/>
      <c r="B83" s="220"/>
      <c r="C83" s="305">
        <v>424</v>
      </c>
      <c r="D83" s="577" t="s">
        <v>46</v>
      </c>
      <c r="E83" s="577"/>
      <c r="F83" s="577"/>
      <c r="G83" s="578"/>
      <c r="H83" s="76">
        <f t="shared" ref="H83:H87" si="297">SUM(I83:S83)</f>
        <v>0</v>
      </c>
      <c r="I83" s="80"/>
      <c r="J83" s="94"/>
      <c r="K83" s="82"/>
      <c r="L83" s="331"/>
      <c r="M83" s="123"/>
      <c r="N83" s="81"/>
      <c r="O83" s="81"/>
      <c r="P83" s="81"/>
      <c r="Q83" s="81"/>
      <c r="R83" s="81"/>
      <c r="S83" s="82"/>
      <c r="T83" s="263">
        <f t="shared" ref="T83:T87" si="298">SUM(U83:AE83)</f>
        <v>0</v>
      </c>
      <c r="U83" s="248"/>
      <c r="V83" s="253"/>
      <c r="W83" s="249"/>
      <c r="X83" s="333"/>
      <c r="Y83" s="250"/>
      <c r="Z83" s="251"/>
      <c r="AA83" s="251"/>
      <c r="AB83" s="251"/>
      <c r="AC83" s="251"/>
      <c r="AD83" s="251"/>
      <c r="AE83" s="249"/>
      <c r="AF83" s="286">
        <f t="shared" ref="AF83:AF87" si="299">SUM(AG83:AQ83)</f>
        <v>0</v>
      </c>
      <c r="AG83" s="248"/>
      <c r="AH83" s="253"/>
      <c r="AI83" s="249"/>
      <c r="AJ83" s="333"/>
      <c r="AK83" s="250"/>
      <c r="AL83" s="251"/>
      <c r="AM83" s="251"/>
      <c r="AN83" s="251"/>
      <c r="AO83" s="251"/>
      <c r="AP83" s="251"/>
      <c r="AQ83" s="249"/>
      <c r="AR83" s="214"/>
      <c r="AS83" s="108"/>
      <c r="AT83" s="200"/>
      <c r="AU83" s="200"/>
      <c r="AV83" s="200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" x14ac:dyDescent="0.25">
      <c r="A84" s="241"/>
      <c r="B84" s="185"/>
      <c r="C84" s="185">
        <v>426</v>
      </c>
      <c r="D84" s="577" t="s">
        <v>88</v>
      </c>
      <c r="E84" s="577"/>
      <c r="F84" s="577"/>
      <c r="G84" s="578"/>
      <c r="H84" s="76">
        <f t="shared" ref="H84" si="300">SUM(I84:S84)</f>
        <v>0</v>
      </c>
      <c r="I84" s="80"/>
      <c r="J84" s="94"/>
      <c r="K84" s="82"/>
      <c r="L84" s="331"/>
      <c r="M84" s="123"/>
      <c r="N84" s="81"/>
      <c r="O84" s="81"/>
      <c r="P84" s="81"/>
      <c r="Q84" s="81"/>
      <c r="R84" s="81"/>
      <c r="S84" s="82"/>
      <c r="T84" s="263">
        <f t="shared" si="298"/>
        <v>0</v>
      </c>
      <c r="U84" s="248"/>
      <c r="V84" s="253"/>
      <c r="W84" s="249"/>
      <c r="X84" s="333"/>
      <c r="Y84" s="250"/>
      <c r="Z84" s="251"/>
      <c r="AA84" s="251"/>
      <c r="AB84" s="251"/>
      <c r="AC84" s="251"/>
      <c r="AD84" s="251"/>
      <c r="AE84" s="249"/>
      <c r="AF84" s="286">
        <f t="shared" si="299"/>
        <v>0</v>
      </c>
      <c r="AG84" s="248"/>
      <c r="AH84" s="253"/>
      <c r="AI84" s="249"/>
      <c r="AJ84" s="333"/>
      <c r="AK84" s="250"/>
      <c r="AL84" s="251"/>
      <c r="AM84" s="251"/>
      <c r="AN84" s="251"/>
      <c r="AO84" s="251"/>
      <c r="AP84" s="251"/>
      <c r="AQ84" s="249"/>
      <c r="AR84" s="214"/>
      <c r="AS84" s="107"/>
      <c r="AT84" s="200"/>
      <c r="AU84" s="200"/>
      <c r="AV84" s="200"/>
      <c r="AX84" s="199"/>
      <c r="AY84" s="199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89" customFormat="1" ht="26.25" customHeight="1" x14ac:dyDescent="0.25">
      <c r="A85" s="527">
        <v>45</v>
      </c>
      <c r="B85" s="528"/>
      <c r="C85" s="465"/>
      <c r="D85" s="529" t="s">
        <v>89</v>
      </c>
      <c r="E85" s="529"/>
      <c r="F85" s="529"/>
      <c r="G85" s="529"/>
      <c r="H85" s="255">
        <f t="shared" si="297"/>
        <v>0</v>
      </c>
      <c r="I85" s="347">
        <f>I86+I87</f>
        <v>0</v>
      </c>
      <c r="J85" s="288">
        <f>J86+J87</f>
        <v>0</v>
      </c>
      <c r="K85" s="257">
        <f t="shared" ref="K85:S85" si="301">K86+K87</f>
        <v>0</v>
      </c>
      <c r="L85" s="332">
        <f t="shared" si="301"/>
        <v>0</v>
      </c>
      <c r="M85" s="258">
        <f t="shared" si="301"/>
        <v>0</v>
      </c>
      <c r="N85" s="259">
        <f t="shared" si="301"/>
        <v>0</v>
      </c>
      <c r="O85" s="259">
        <f t="shared" ref="O85" si="302">O86+O87</f>
        <v>0</v>
      </c>
      <c r="P85" s="259">
        <f t="shared" si="301"/>
        <v>0</v>
      </c>
      <c r="Q85" s="259">
        <f t="shared" si="301"/>
        <v>0</v>
      </c>
      <c r="R85" s="259">
        <f t="shared" si="301"/>
        <v>0</v>
      </c>
      <c r="S85" s="260">
        <f t="shared" si="301"/>
        <v>0</v>
      </c>
      <c r="T85" s="255">
        <f t="shared" si="298"/>
        <v>0</v>
      </c>
      <c r="U85" s="288">
        <f>U86+U87</f>
        <v>0</v>
      </c>
      <c r="V85" s="259">
        <f>V86+V87</f>
        <v>0</v>
      </c>
      <c r="W85" s="257">
        <f t="shared" ref="W85:AE85" si="303">W86+W87</f>
        <v>0</v>
      </c>
      <c r="X85" s="332">
        <f t="shared" si="303"/>
        <v>0</v>
      </c>
      <c r="Y85" s="258">
        <f t="shared" si="303"/>
        <v>0</v>
      </c>
      <c r="Z85" s="259">
        <f t="shared" si="303"/>
        <v>0</v>
      </c>
      <c r="AA85" s="259">
        <f t="shared" ref="AA85" si="304">AA86+AA87</f>
        <v>0</v>
      </c>
      <c r="AB85" s="259">
        <f t="shared" si="303"/>
        <v>0</v>
      </c>
      <c r="AC85" s="259">
        <f t="shared" si="303"/>
        <v>0</v>
      </c>
      <c r="AD85" s="259">
        <f t="shared" si="303"/>
        <v>0</v>
      </c>
      <c r="AE85" s="260">
        <f t="shared" si="303"/>
        <v>0</v>
      </c>
      <c r="AF85" s="285">
        <f t="shared" si="299"/>
        <v>0</v>
      </c>
      <c r="AG85" s="256">
        <f>AG86+AG87</f>
        <v>0</v>
      </c>
      <c r="AH85" s="259">
        <f>AH86+AH87</f>
        <v>0</v>
      </c>
      <c r="AI85" s="257">
        <f t="shared" ref="AI85:AQ85" si="305">AI86+AI87</f>
        <v>0</v>
      </c>
      <c r="AJ85" s="332">
        <f t="shared" si="305"/>
        <v>0</v>
      </c>
      <c r="AK85" s="258">
        <f t="shared" si="305"/>
        <v>0</v>
      </c>
      <c r="AL85" s="259">
        <f t="shared" si="305"/>
        <v>0</v>
      </c>
      <c r="AM85" s="259">
        <f t="shared" ref="AM85" si="306">AM86+AM87</f>
        <v>0</v>
      </c>
      <c r="AN85" s="259">
        <f t="shared" si="305"/>
        <v>0</v>
      </c>
      <c r="AO85" s="259">
        <f t="shared" si="305"/>
        <v>0</v>
      </c>
      <c r="AP85" s="259">
        <f t="shared" si="305"/>
        <v>0</v>
      </c>
      <c r="AQ85" s="260">
        <f t="shared" si="305"/>
        <v>0</v>
      </c>
      <c r="AR85" s="214"/>
      <c r="AS85" s="108"/>
      <c r="AT85" s="200"/>
      <c r="AU85" s="200"/>
      <c r="AV85" s="200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</row>
    <row r="86" spans="1:136" s="72" customFormat="1" ht="15" x14ac:dyDescent="0.25">
      <c r="A86" s="241"/>
      <c r="B86" s="185"/>
      <c r="C86" s="185">
        <v>451</v>
      </c>
      <c r="D86" s="577" t="s">
        <v>90</v>
      </c>
      <c r="E86" s="577"/>
      <c r="F86" s="577"/>
      <c r="G86" s="577"/>
      <c r="H86" s="76">
        <f t="shared" si="297"/>
        <v>0</v>
      </c>
      <c r="I86" s="80"/>
      <c r="J86" s="94"/>
      <c r="K86" s="82"/>
      <c r="L86" s="331"/>
      <c r="M86" s="123"/>
      <c r="N86" s="81"/>
      <c r="O86" s="81"/>
      <c r="P86" s="81"/>
      <c r="Q86" s="81"/>
      <c r="R86" s="81"/>
      <c r="S86" s="188"/>
      <c r="T86" s="263">
        <f t="shared" si="298"/>
        <v>0</v>
      </c>
      <c r="U86" s="253"/>
      <c r="V86" s="251"/>
      <c r="W86" s="249"/>
      <c r="X86" s="333"/>
      <c r="Y86" s="250"/>
      <c r="Z86" s="251"/>
      <c r="AA86" s="251"/>
      <c r="AB86" s="251"/>
      <c r="AC86" s="251"/>
      <c r="AD86" s="251"/>
      <c r="AE86" s="254"/>
      <c r="AF86" s="286">
        <f t="shared" si="299"/>
        <v>0</v>
      </c>
      <c r="AG86" s="252"/>
      <c r="AH86" s="251"/>
      <c r="AI86" s="249"/>
      <c r="AJ86" s="333"/>
      <c r="AK86" s="250"/>
      <c r="AL86" s="251"/>
      <c r="AM86" s="251"/>
      <c r="AN86" s="251"/>
      <c r="AO86" s="251"/>
      <c r="AP86" s="251"/>
      <c r="AQ86" s="254"/>
      <c r="AR86" s="214"/>
      <c r="AS86" s="108"/>
      <c r="AT86" s="200"/>
      <c r="AU86" s="200"/>
      <c r="AV86" s="200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" x14ac:dyDescent="0.25">
      <c r="A87" s="241"/>
      <c r="B87" s="185"/>
      <c r="C87" s="185">
        <v>452</v>
      </c>
      <c r="D87" s="577" t="s">
        <v>94</v>
      </c>
      <c r="E87" s="577"/>
      <c r="F87" s="577"/>
      <c r="G87" s="577"/>
      <c r="H87" s="76">
        <f t="shared" si="297"/>
        <v>0</v>
      </c>
      <c r="I87" s="80"/>
      <c r="J87" s="94"/>
      <c r="K87" s="82"/>
      <c r="L87" s="331"/>
      <c r="M87" s="123"/>
      <c r="N87" s="81"/>
      <c r="O87" s="81"/>
      <c r="P87" s="81"/>
      <c r="Q87" s="81"/>
      <c r="R87" s="81"/>
      <c r="S87" s="188"/>
      <c r="T87" s="263">
        <f t="shared" si="298"/>
        <v>0</v>
      </c>
      <c r="U87" s="253"/>
      <c r="V87" s="251"/>
      <c r="W87" s="249"/>
      <c r="X87" s="333"/>
      <c r="Y87" s="250"/>
      <c r="Z87" s="251"/>
      <c r="AA87" s="251"/>
      <c r="AB87" s="251"/>
      <c r="AC87" s="251"/>
      <c r="AD87" s="251"/>
      <c r="AE87" s="254"/>
      <c r="AF87" s="286">
        <f t="shared" si="299"/>
        <v>0</v>
      </c>
      <c r="AG87" s="252"/>
      <c r="AH87" s="251"/>
      <c r="AI87" s="249"/>
      <c r="AJ87" s="333"/>
      <c r="AK87" s="250"/>
      <c r="AL87" s="251"/>
      <c r="AM87" s="251"/>
      <c r="AN87" s="251"/>
      <c r="AO87" s="251"/>
      <c r="AP87" s="251"/>
      <c r="AQ87" s="254"/>
      <c r="AR87" s="214"/>
      <c r="AS87" s="339"/>
      <c r="AT87" s="339"/>
      <c r="AU87" s="339"/>
      <c r="AV87" s="339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297" customFormat="1" ht="12.75" customHeight="1" x14ac:dyDescent="0.25">
      <c r="A88" s="295"/>
      <c r="B88" s="296"/>
      <c r="D88" s="298"/>
      <c r="E88" s="298"/>
      <c r="F88" s="298"/>
      <c r="G88" s="298"/>
      <c r="I88" s="588" t="s">
        <v>129</v>
      </c>
      <c r="J88" s="588"/>
      <c r="K88" s="588"/>
      <c r="L88" s="588"/>
      <c r="M88" s="588"/>
      <c r="N88" s="588"/>
      <c r="O88" s="588"/>
      <c r="P88" s="588"/>
      <c r="Q88" s="588"/>
      <c r="R88" s="588"/>
      <c r="S88" s="588"/>
      <c r="T88" s="433"/>
      <c r="U88" s="588" t="s">
        <v>129</v>
      </c>
      <c r="V88" s="588"/>
      <c r="W88" s="588"/>
      <c r="X88" s="588"/>
      <c r="Y88" s="588"/>
      <c r="Z88" s="588"/>
      <c r="AA88" s="588"/>
      <c r="AB88" s="588"/>
      <c r="AC88" s="588"/>
      <c r="AD88" s="588"/>
      <c r="AE88" s="588"/>
      <c r="AG88" s="588" t="s">
        <v>129</v>
      </c>
      <c r="AH88" s="588"/>
      <c r="AI88" s="588"/>
      <c r="AJ88" s="588"/>
      <c r="AK88" s="588"/>
      <c r="AL88" s="588"/>
      <c r="AM88" s="588"/>
      <c r="AN88" s="588"/>
      <c r="AO88" s="588"/>
      <c r="AP88" s="588"/>
      <c r="AQ88" s="589"/>
      <c r="AR88" s="299"/>
      <c r="AS88" s="467"/>
      <c r="AT88" s="200"/>
      <c r="AU88" s="200"/>
      <c r="AV88" s="200"/>
      <c r="BA88" s="300"/>
      <c r="BB88" s="300"/>
      <c r="BC88" s="300"/>
      <c r="BD88" s="300"/>
      <c r="BE88" s="300"/>
      <c r="BF88" s="300"/>
      <c r="BG88" s="300"/>
      <c r="BH88" s="300"/>
      <c r="BI88" s="300"/>
      <c r="BJ88" s="300"/>
      <c r="BK88" s="300"/>
      <c r="BL88" s="300"/>
      <c r="BM88" s="300"/>
      <c r="BN88" s="300"/>
      <c r="BO88" s="300"/>
      <c r="BP88" s="301"/>
      <c r="BQ88" s="301"/>
      <c r="BR88" s="301"/>
      <c r="BS88" s="301"/>
      <c r="BT88" s="301"/>
      <c r="BU88" s="301"/>
      <c r="BV88" s="301"/>
      <c r="BW88" s="301"/>
      <c r="BX88" s="301"/>
      <c r="BY88" s="301"/>
      <c r="BZ88" s="301"/>
      <c r="CA88" s="301"/>
      <c r="CB88" s="301"/>
      <c r="CC88" s="301"/>
      <c r="CD88" s="301"/>
      <c r="CE88" s="301"/>
      <c r="CF88" s="301"/>
      <c r="CG88" s="301"/>
      <c r="CH88" s="301"/>
      <c r="CI88" s="301"/>
      <c r="CJ88" s="301"/>
      <c r="CK88" s="301"/>
      <c r="CL88" s="301"/>
      <c r="CM88" s="301"/>
      <c r="CN88" s="301"/>
      <c r="CO88" s="301"/>
      <c r="CP88" s="301"/>
      <c r="CQ88" s="301"/>
      <c r="CR88" s="301"/>
      <c r="CS88" s="301"/>
      <c r="CT88" s="301"/>
      <c r="CU88" s="301"/>
      <c r="CV88" s="301"/>
      <c r="CW88" s="301"/>
      <c r="CX88" s="301"/>
      <c r="CY88" s="301"/>
      <c r="CZ88" s="301"/>
      <c r="DA88" s="301"/>
      <c r="DB88" s="301"/>
      <c r="DC88" s="301"/>
      <c r="DD88" s="301"/>
      <c r="DE88" s="301"/>
      <c r="DF88" s="301"/>
      <c r="DG88" s="301"/>
      <c r="DH88" s="301"/>
      <c r="DI88" s="301"/>
      <c r="DJ88" s="301"/>
      <c r="DK88" s="301"/>
      <c r="DL88" s="301"/>
      <c r="DM88" s="301"/>
      <c r="DN88" s="301"/>
      <c r="DO88" s="301"/>
      <c r="DP88" s="301"/>
      <c r="DQ88" s="301"/>
      <c r="DR88" s="301"/>
      <c r="DS88" s="301"/>
      <c r="DT88" s="301"/>
      <c r="DU88" s="301"/>
      <c r="DV88" s="301"/>
      <c r="DW88" s="301"/>
      <c r="DX88" s="301"/>
      <c r="DY88" s="301"/>
      <c r="DZ88" s="301"/>
      <c r="EA88" s="301"/>
      <c r="EB88" s="301"/>
      <c r="EC88" s="301"/>
      <c r="ED88" s="301"/>
      <c r="EE88" s="301"/>
      <c r="EF88" s="301"/>
    </row>
    <row r="89" spans="1:136" s="72" customFormat="1" ht="10.5" customHeight="1" x14ac:dyDescent="0.25">
      <c r="A89" s="236"/>
      <c r="B89" s="220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44"/>
      <c r="AR89" s="214"/>
      <c r="AS89" s="581"/>
      <c r="AT89" s="581"/>
      <c r="AU89" s="581"/>
      <c r="AV89" s="581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4" customFormat="1" ht="25.9" customHeight="1" x14ac:dyDescent="0.25">
      <c r="A90" s="582" t="s">
        <v>65</v>
      </c>
      <c r="B90" s="583"/>
      <c r="C90" s="583"/>
      <c r="D90" s="584" t="s">
        <v>128</v>
      </c>
      <c r="E90" s="584"/>
      <c r="F90" s="584"/>
      <c r="G90" s="585"/>
      <c r="H90" s="83">
        <f>SUM(I90:S90)</f>
        <v>0</v>
      </c>
      <c r="I90" s="84">
        <f>I91</f>
        <v>0</v>
      </c>
      <c r="J90" s="313">
        <f>J91</f>
        <v>0</v>
      </c>
      <c r="K90" s="86">
        <f t="shared" ref="K90:AQ90" si="307">K91</f>
        <v>0</v>
      </c>
      <c r="L90" s="329">
        <f t="shared" si="307"/>
        <v>0</v>
      </c>
      <c r="M90" s="125">
        <f t="shared" si="307"/>
        <v>0</v>
      </c>
      <c r="N90" s="85">
        <f t="shared" si="307"/>
        <v>0</v>
      </c>
      <c r="O90" s="85">
        <f t="shared" si="307"/>
        <v>0</v>
      </c>
      <c r="P90" s="85">
        <f t="shared" si="307"/>
        <v>0</v>
      </c>
      <c r="Q90" s="85">
        <f t="shared" si="307"/>
        <v>0</v>
      </c>
      <c r="R90" s="85">
        <f t="shared" si="307"/>
        <v>0</v>
      </c>
      <c r="S90" s="86">
        <f t="shared" si="307"/>
        <v>0</v>
      </c>
      <c r="T90" s="268">
        <f>SUM(U90:AE90)</f>
        <v>0</v>
      </c>
      <c r="U90" s="84">
        <f>U91</f>
        <v>0</v>
      </c>
      <c r="V90" s="313">
        <f>V91</f>
        <v>0</v>
      </c>
      <c r="W90" s="86">
        <f t="shared" si="307"/>
        <v>0</v>
      </c>
      <c r="X90" s="329">
        <f t="shared" si="307"/>
        <v>0</v>
      </c>
      <c r="Y90" s="125">
        <f t="shared" si="307"/>
        <v>0</v>
      </c>
      <c r="Z90" s="85">
        <f t="shared" si="307"/>
        <v>0</v>
      </c>
      <c r="AA90" s="85">
        <f t="shared" si="307"/>
        <v>0</v>
      </c>
      <c r="AB90" s="85">
        <f t="shared" si="307"/>
        <v>0</v>
      </c>
      <c r="AC90" s="85">
        <f t="shared" si="307"/>
        <v>0</v>
      </c>
      <c r="AD90" s="85">
        <f t="shared" si="307"/>
        <v>0</v>
      </c>
      <c r="AE90" s="86">
        <f t="shared" si="307"/>
        <v>0</v>
      </c>
      <c r="AF90" s="284">
        <f>SUM(AG90:AQ90)</f>
        <v>0</v>
      </c>
      <c r="AG90" s="84">
        <f>AG91</f>
        <v>0</v>
      </c>
      <c r="AH90" s="313">
        <f>AH91</f>
        <v>0</v>
      </c>
      <c r="AI90" s="86">
        <f t="shared" si="307"/>
        <v>0</v>
      </c>
      <c r="AJ90" s="329">
        <f t="shared" si="307"/>
        <v>0</v>
      </c>
      <c r="AK90" s="125">
        <f t="shared" si="307"/>
        <v>0</v>
      </c>
      <c r="AL90" s="85">
        <f t="shared" si="307"/>
        <v>0</v>
      </c>
      <c r="AM90" s="85">
        <f t="shared" si="307"/>
        <v>0</v>
      </c>
      <c r="AN90" s="85">
        <f t="shared" si="307"/>
        <v>0</v>
      </c>
      <c r="AO90" s="85">
        <f t="shared" si="307"/>
        <v>0</v>
      </c>
      <c r="AP90" s="85">
        <f t="shared" si="307"/>
        <v>0</v>
      </c>
      <c r="AQ90" s="86">
        <f t="shared" si="307"/>
        <v>0</v>
      </c>
      <c r="AR90" s="214"/>
      <c r="AS90" s="129"/>
      <c r="AT90" s="202"/>
      <c r="AU90" s="202"/>
      <c r="AV90" s="202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98"/>
      <c r="DM90" s="198"/>
      <c r="DN90" s="198"/>
      <c r="DO90" s="198"/>
      <c r="DP90" s="198"/>
      <c r="DQ90" s="198"/>
      <c r="DR90" s="198"/>
      <c r="DS90" s="198"/>
      <c r="DT90" s="198"/>
      <c r="DU90" s="198"/>
      <c r="DV90" s="198"/>
      <c r="DW90" s="198"/>
      <c r="DX90" s="198"/>
      <c r="DY90" s="198"/>
      <c r="DZ90" s="198"/>
      <c r="EA90" s="198"/>
      <c r="EB90" s="198"/>
      <c r="EC90" s="198"/>
      <c r="ED90" s="198"/>
      <c r="EE90" s="198"/>
      <c r="EF90" s="198"/>
    </row>
    <row r="91" spans="1:136" s="74" customFormat="1" ht="15.75" customHeight="1" x14ac:dyDescent="0.25">
      <c r="A91" s="239">
        <v>3</v>
      </c>
      <c r="B91" s="68"/>
      <c r="C91" s="90"/>
      <c r="D91" s="575" t="s">
        <v>16</v>
      </c>
      <c r="E91" s="575"/>
      <c r="F91" s="575"/>
      <c r="G91" s="576"/>
      <c r="H91" s="75">
        <f t="shared" ref="H91:H98" si="308">SUM(I91:S91)</f>
        <v>0</v>
      </c>
      <c r="I91" s="77">
        <f>I92+I96</f>
        <v>0</v>
      </c>
      <c r="J91" s="61">
        <f>J92+J96</f>
        <v>0</v>
      </c>
      <c r="K91" s="79">
        <f t="shared" ref="K91:S91" si="309">K92+K96</f>
        <v>0</v>
      </c>
      <c r="L91" s="330">
        <f t="shared" si="309"/>
        <v>0</v>
      </c>
      <c r="M91" s="95">
        <f t="shared" si="309"/>
        <v>0</v>
      </c>
      <c r="N91" s="78">
        <f t="shared" si="309"/>
        <v>0</v>
      </c>
      <c r="O91" s="78">
        <f t="shared" ref="O91" si="310">O92+O96</f>
        <v>0</v>
      </c>
      <c r="P91" s="78">
        <f t="shared" si="309"/>
        <v>0</v>
      </c>
      <c r="Q91" s="78">
        <f t="shared" si="309"/>
        <v>0</v>
      </c>
      <c r="R91" s="78">
        <f t="shared" si="309"/>
        <v>0</v>
      </c>
      <c r="S91" s="79">
        <f t="shared" si="309"/>
        <v>0</v>
      </c>
      <c r="T91" s="255">
        <f t="shared" ref="T91:T98" si="311">SUM(U91:AE91)</f>
        <v>0</v>
      </c>
      <c r="U91" s="77">
        <f>U92+U96</f>
        <v>0</v>
      </c>
      <c r="V91" s="61">
        <f>V92+V96</f>
        <v>0</v>
      </c>
      <c r="W91" s="79">
        <f t="shared" ref="W91:AE91" si="312">W92+W96</f>
        <v>0</v>
      </c>
      <c r="X91" s="330">
        <f t="shared" si="312"/>
        <v>0</v>
      </c>
      <c r="Y91" s="95">
        <f t="shared" si="312"/>
        <v>0</v>
      </c>
      <c r="Z91" s="78">
        <f t="shared" si="312"/>
        <v>0</v>
      </c>
      <c r="AA91" s="78">
        <f t="shared" ref="AA91" si="313">AA92+AA96</f>
        <v>0</v>
      </c>
      <c r="AB91" s="78">
        <f t="shared" si="312"/>
        <v>0</v>
      </c>
      <c r="AC91" s="78">
        <f t="shared" si="312"/>
        <v>0</v>
      </c>
      <c r="AD91" s="78">
        <f t="shared" si="312"/>
        <v>0</v>
      </c>
      <c r="AE91" s="79">
        <f t="shared" si="312"/>
        <v>0</v>
      </c>
      <c r="AF91" s="285">
        <f t="shared" ref="AF91:AF98" si="314">SUM(AG91:AQ91)</f>
        <v>0</v>
      </c>
      <c r="AG91" s="77">
        <f>AG92+AG96</f>
        <v>0</v>
      </c>
      <c r="AH91" s="61">
        <f>AH92+AH96</f>
        <v>0</v>
      </c>
      <c r="AI91" s="79">
        <f t="shared" ref="AI91:AQ91" si="315">AI92+AI96</f>
        <v>0</v>
      </c>
      <c r="AJ91" s="330">
        <f t="shared" si="315"/>
        <v>0</v>
      </c>
      <c r="AK91" s="95">
        <f t="shared" si="315"/>
        <v>0</v>
      </c>
      <c r="AL91" s="78">
        <f t="shared" si="315"/>
        <v>0</v>
      </c>
      <c r="AM91" s="78">
        <f t="shared" ref="AM91" si="316">AM92+AM96</f>
        <v>0</v>
      </c>
      <c r="AN91" s="78">
        <f t="shared" si="315"/>
        <v>0</v>
      </c>
      <c r="AO91" s="78">
        <f t="shared" si="315"/>
        <v>0</v>
      </c>
      <c r="AP91" s="78">
        <f t="shared" si="315"/>
        <v>0</v>
      </c>
      <c r="AQ91" s="79">
        <f t="shared" si="315"/>
        <v>0</v>
      </c>
      <c r="AR91" s="214"/>
      <c r="AS91" s="108"/>
      <c r="AT91" s="200"/>
      <c r="AU91" s="200"/>
      <c r="AV91" s="200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198"/>
      <c r="DF91" s="198"/>
      <c r="DG91" s="198"/>
      <c r="DH91" s="198"/>
      <c r="DI91" s="198"/>
      <c r="DJ91" s="198"/>
      <c r="DK91" s="198"/>
      <c r="DL91" s="198"/>
      <c r="DM91" s="198"/>
      <c r="DN91" s="198"/>
      <c r="DO91" s="198"/>
      <c r="DP91" s="198"/>
      <c r="DQ91" s="198"/>
      <c r="DR91" s="198"/>
      <c r="DS91" s="198"/>
      <c r="DT91" s="198"/>
      <c r="DU91" s="198"/>
      <c r="DV91" s="198"/>
      <c r="DW91" s="198"/>
      <c r="DX91" s="198"/>
      <c r="DY91" s="198"/>
      <c r="DZ91" s="198"/>
      <c r="EA91" s="198"/>
      <c r="EB91" s="198"/>
      <c r="EC91" s="198"/>
      <c r="ED91" s="198"/>
      <c r="EE91" s="198"/>
      <c r="EF91" s="198"/>
    </row>
    <row r="92" spans="1:136" s="73" customFormat="1" ht="15.75" customHeight="1" x14ac:dyDescent="0.25">
      <c r="A92" s="579">
        <v>31</v>
      </c>
      <c r="B92" s="580"/>
      <c r="C92" s="90"/>
      <c r="D92" s="575" t="s">
        <v>0</v>
      </c>
      <c r="E92" s="575"/>
      <c r="F92" s="575"/>
      <c r="G92" s="576"/>
      <c r="H92" s="75">
        <f t="shared" si="308"/>
        <v>0</v>
      </c>
      <c r="I92" s="96">
        <f>SUM(I93:I95)</f>
        <v>0</v>
      </c>
      <c r="J92" s="61">
        <f>SUM(J93:J95)</f>
        <v>0</v>
      </c>
      <c r="K92" s="79">
        <f t="shared" ref="K92:S92" si="317">SUM(K93:K95)</f>
        <v>0</v>
      </c>
      <c r="L92" s="330">
        <f t="shared" si="317"/>
        <v>0</v>
      </c>
      <c r="M92" s="95">
        <f t="shared" si="317"/>
        <v>0</v>
      </c>
      <c r="N92" s="78">
        <f t="shared" si="317"/>
        <v>0</v>
      </c>
      <c r="O92" s="78">
        <f t="shared" ref="O92" si="318">SUM(O93:O95)</f>
        <v>0</v>
      </c>
      <c r="P92" s="78">
        <f t="shared" si="317"/>
        <v>0</v>
      </c>
      <c r="Q92" s="78">
        <f t="shared" si="317"/>
        <v>0</v>
      </c>
      <c r="R92" s="78">
        <f t="shared" si="317"/>
        <v>0</v>
      </c>
      <c r="S92" s="240">
        <f t="shared" si="317"/>
        <v>0</v>
      </c>
      <c r="T92" s="271">
        <f t="shared" si="311"/>
        <v>0</v>
      </c>
      <c r="U92" s="96">
        <f>SUM(U93:U95)</f>
        <v>0</v>
      </c>
      <c r="V92" s="78">
        <f>SUM(V93:V95)</f>
        <v>0</v>
      </c>
      <c r="W92" s="79">
        <f t="shared" ref="W92:AE92" si="319">SUM(W93:W95)</f>
        <v>0</v>
      </c>
      <c r="X92" s="330">
        <f t="shared" si="319"/>
        <v>0</v>
      </c>
      <c r="Y92" s="95">
        <f t="shared" si="319"/>
        <v>0</v>
      </c>
      <c r="Z92" s="78">
        <f t="shared" si="319"/>
        <v>0</v>
      </c>
      <c r="AA92" s="78">
        <f t="shared" ref="AA92" si="320">SUM(AA93:AA95)</f>
        <v>0</v>
      </c>
      <c r="AB92" s="78">
        <f t="shared" si="319"/>
        <v>0</v>
      </c>
      <c r="AC92" s="78">
        <f t="shared" si="319"/>
        <v>0</v>
      </c>
      <c r="AD92" s="78">
        <f t="shared" si="319"/>
        <v>0</v>
      </c>
      <c r="AE92" s="240">
        <f t="shared" si="319"/>
        <v>0</v>
      </c>
      <c r="AF92" s="285">
        <f t="shared" si="314"/>
        <v>0</v>
      </c>
      <c r="AG92" s="96">
        <f>SUM(AG93:AG95)</f>
        <v>0</v>
      </c>
      <c r="AH92" s="78">
        <f>SUM(AH93:AH95)</f>
        <v>0</v>
      </c>
      <c r="AI92" s="79">
        <f t="shared" ref="AI92:AQ92" si="321">SUM(AI93:AI95)</f>
        <v>0</v>
      </c>
      <c r="AJ92" s="330">
        <f t="shared" si="321"/>
        <v>0</v>
      </c>
      <c r="AK92" s="95">
        <f t="shared" si="321"/>
        <v>0</v>
      </c>
      <c r="AL92" s="78">
        <f t="shared" si="321"/>
        <v>0</v>
      </c>
      <c r="AM92" s="78">
        <f t="shared" ref="AM92" si="322">SUM(AM93:AM95)</f>
        <v>0</v>
      </c>
      <c r="AN92" s="78">
        <f t="shared" si="321"/>
        <v>0</v>
      </c>
      <c r="AO92" s="78">
        <f t="shared" si="321"/>
        <v>0</v>
      </c>
      <c r="AP92" s="78">
        <f t="shared" si="321"/>
        <v>0</v>
      </c>
      <c r="AQ92" s="240">
        <f t="shared" si="321"/>
        <v>0</v>
      </c>
      <c r="AR92" s="214"/>
      <c r="AS92" s="108"/>
      <c r="AT92" s="200"/>
      <c r="AU92" s="200"/>
      <c r="AV92" s="200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</row>
    <row r="93" spans="1:136" s="72" customFormat="1" ht="15.75" customHeight="1" x14ac:dyDescent="0.25">
      <c r="A93" s="241"/>
      <c r="B93" s="185"/>
      <c r="C93" s="185">
        <v>311</v>
      </c>
      <c r="D93" s="577" t="s">
        <v>1</v>
      </c>
      <c r="E93" s="577"/>
      <c r="F93" s="577"/>
      <c r="G93" s="577"/>
      <c r="H93" s="76">
        <f t="shared" si="308"/>
        <v>0</v>
      </c>
      <c r="I93" s="80"/>
      <c r="J93" s="94"/>
      <c r="K93" s="82"/>
      <c r="L93" s="331"/>
      <c r="M93" s="123"/>
      <c r="N93" s="81"/>
      <c r="O93" s="81"/>
      <c r="P93" s="81"/>
      <c r="Q93" s="81"/>
      <c r="R93" s="81"/>
      <c r="S93" s="82"/>
      <c r="T93" s="263">
        <f t="shared" si="311"/>
        <v>0</v>
      </c>
      <c r="U93" s="248"/>
      <c r="V93" s="253"/>
      <c r="W93" s="249"/>
      <c r="X93" s="333"/>
      <c r="Y93" s="250"/>
      <c r="Z93" s="251"/>
      <c r="AA93" s="251"/>
      <c r="AB93" s="251"/>
      <c r="AC93" s="251"/>
      <c r="AD93" s="251"/>
      <c r="AE93" s="249"/>
      <c r="AF93" s="286">
        <f t="shared" si="314"/>
        <v>0</v>
      </c>
      <c r="AG93" s="248"/>
      <c r="AH93" s="253"/>
      <c r="AI93" s="249"/>
      <c r="AJ93" s="333"/>
      <c r="AK93" s="250"/>
      <c r="AL93" s="251"/>
      <c r="AM93" s="251"/>
      <c r="AN93" s="251"/>
      <c r="AO93" s="251"/>
      <c r="AP93" s="251"/>
      <c r="AQ93" s="249"/>
      <c r="AR93" s="214"/>
      <c r="AS93" s="108"/>
      <c r="AT93" s="200"/>
      <c r="AU93" s="200"/>
      <c r="AV93" s="200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 x14ac:dyDescent="0.25">
      <c r="A94" s="241"/>
      <c r="B94" s="185"/>
      <c r="C94" s="185">
        <v>312</v>
      </c>
      <c r="D94" s="577" t="s">
        <v>2</v>
      </c>
      <c r="E94" s="577"/>
      <c r="F94" s="577"/>
      <c r="G94" s="578"/>
      <c r="H94" s="76">
        <f t="shared" si="308"/>
        <v>0</v>
      </c>
      <c r="I94" s="80"/>
      <c r="J94" s="94"/>
      <c r="K94" s="82"/>
      <c r="L94" s="331"/>
      <c r="M94" s="123"/>
      <c r="N94" s="81"/>
      <c r="O94" s="81"/>
      <c r="P94" s="81"/>
      <c r="Q94" s="81"/>
      <c r="R94" s="81"/>
      <c r="S94" s="82"/>
      <c r="T94" s="263">
        <f t="shared" si="311"/>
        <v>0</v>
      </c>
      <c r="U94" s="248"/>
      <c r="V94" s="253"/>
      <c r="W94" s="249"/>
      <c r="X94" s="333"/>
      <c r="Y94" s="250"/>
      <c r="Z94" s="251"/>
      <c r="AA94" s="251"/>
      <c r="AB94" s="251"/>
      <c r="AC94" s="251"/>
      <c r="AD94" s="251"/>
      <c r="AE94" s="249"/>
      <c r="AF94" s="286">
        <f t="shared" si="314"/>
        <v>0</v>
      </c>
      <c r="AG94" s="248"/>
      <c r="AH94" s="253"/>
      <c r="AI94" s="249"/>
      <c r="AJ94" s="333"/>
      <c r="AK94" s="250"/>
      <c r="AL94" s="251"/>
      <c r="AM94" s="251"/>
      <c r="AN94" s="251"/>
      <c r="AO94" s="251"/>
      <c r="AP94" s="251"/>
      <c r="AQ94" s="249"/>
      <c r="AR94" s="214"/>
      <c r="AS94" s="129"/>
      <c r="AT94" s="129"/>
      <c r="AU94" s="129"/>
      <c r="AV94" s="129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5.75" customHeight="1" x14ac:dyDescent="0.25">
      <c r="A95" s="241"/>
      <c r="B95" s="185"/>
      <c r="C95" s="185">
        <v>313</v>
      </c>
      <c r="D95" s="577" t="s">
        <v>3</v>
      </c>
      <c r="E95" s="577"/>
      <c r="F95" s="577"/>
      <c r="G95" s="577"/>
      <c r="H95" s="76">
        <f t="shared" si="308"/>
        <v>0</v>
      </c>
      <c r="I95" s="80"/>
      <c r="J95" s="94"/>
      <c r="K95" s="82"/>
      <c r="L95" s="331"/>
      <c r="M95" s="123"/>
      <c r="N95" s="81"/>
      <c r="O95" s="81"/>
      <c r="P95" s="81"/>
      <c r="Q95" s="81"/>
      <c r="R95" s="81"/>
      <c r="S95" s="82"/>
      <c r="T95" s="263">
        <f t="shared" si="311"/>
        <v>0</v>
      </c>
      <c r="U95" s="248"/>
      <c r="V95" s="253"/>
      <c r="W95" s="249"/>
      <c r="X95" s="333"/>
      <c r="Y95" s="250"/>
      <c r="Z95" s="251"/>
      <c r="AA95" s="251"/>
      <c r="AB95" s="251"/>
      <c r="AC95" s="251"/>
      <c r="AD95" s="251"/>
      <c r="AE95" s="249"/>
      <c r="AF95" s="286">
        <f t="shared" si="314"/>
        <v>0</v>
      </c>
      <c r="AG95" s="248"/>
      <c r="AH95" s="253"/>
      <c r="AI95" s="249"/>
      <c r="AJ95" s="333"/>
      <c r="AK95" s="250"/>
      <c r="AL95" s="251"/>
      <c r="AM95" s="251"/>
      <c r="AN95" s="251"/>
      <c r="AO95" s="251"/>
      <c r="AP95" s="251"/>
      <c r="AQ95" s="249"/>
      <c r="AR95" s="214"/>
      <c r="AS95" s="108"/>
      <c r="AT95" s="200"/>
      <c r="AU95" s="200"/>
      <c r="AV95" s="200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3" customFormat="1" ht="15.75" customHeight="1" x14ac:dyDescent="0.25">
      <c r="A96" s="579">
        <v>32</v>
      </c>
      <c r="B96" s="580"/>
      <c r="C96" s="90"/>
      <c r="D96" s="575" t="s">
        <v>4</v>
      </c>
      <c r="E96" s="575"/>
      <c r="F96" s="575"/>
      <c r="G96" s="576"/>
      <c r="H96" s="75">
        <f t="shared" si="308"/>
        <v>0</v>
      </c>
      <c r="I96" s="77">
        <f t="shared" ref="I96:S96" si="323">SUM(I97:I100)</f>
        <v>0</v>
      </c>
      <c r="J96" s="61">
        <f t="shared" ref="J96" si="324">SUM(J97:J100)</f>
        <v>0</v>
      </c>
      <c r="K96" s="79">
        <f t="shared" si="323"/>
        <v>0</v>
      </c>
      <c r="L96" s="330">
        <f t="shared" si="323"/>
        <v>0</v>
      </c>
      <c r="M96" s="95">
        <f t="shared" si="323"/>
        <v>0</v>
      </c>
      <c r="N96" s="78">
        <f t="shared" si="323"/>
        <v>0</v>
      </c>
      <c r="O96" s="78">
        <f t="shared" ref="O96" si="325">SUM(O97:O100)</f>
        <v>0</v>
      </c>
      <c r="P96" s="78">
        <f t="shared" si="323"/>
        <v>0</v>
      </c>
      <c r="Q96" s="78">
        <f t="shared" si="323"/>
        <v>0</v>
      </c>
      <c r="R96" s="78">
        <f t="shared" si="323"/>
        <v>0</v>
      </c>
      <c r="S96" s="79">
        <f t="shared" si="323"/>
        <v>0</v>
      </c>
      <c r="T96" s="255">
        <f t="shared" si="311"/>
        <v>0</v>
      </c>
      <c r="U96" s="77">
        <f t="shared" ref="U96:AE96" si="326">SUM(U97:U100)</f>
        <v>0</v>
      </c>
      <c r="V96" s="61">
        <f t="shared" ref="V96" si="327">SUM(V97:V100)</f>
        <v>0</v>
      </c>
      <c r="W96" s="79">
        <f t="shared" si="326"/>
        <v>0</v>
      </c>
      <c r="X96" s="330">
        <f t="shared" si="326"/>
        <v>0</v>
      </c>
      <c r="Y96" s="95">
        <f t="shared" si="326"/>
        <v>0</v>
      </c>
      <c r="Z96" s="78">
        <f t="shared" si="326"/>
        <v>0</v>
      </c>
      <c r="AA96" s="78">
        <f t="shared" ref="AA96" si="328">SUM(AA97:AA100)</f>
        <v>0</v>
      </c>
      <c r="AB96" s="78">
        <f t="shared" si="326"/>
        <v>0</v>
      </c>
      <c r="AC96" s="78">
        <f t="shared" si="326"/>
        <v>0</v>
      </c>
      <c r="AD96" s="78">
        <f t="shared" si="326"/>
        <v>0</v>
      </c>
      <c r="AE96" s="79">
        <f t="shared" si="326"/>
        <v>0</v>
      </c>
      <c r="AF96" s="285">
        <f t="shared" si="314"/>
        <v>0</v>
      </c>
      <c r="AG96" s="77">
        <f t="shared" ref="AG96:AQ96" si="329">SUM(AG97:AG100)</f>
        <v>0</v>
      </c>
      <c r="AH96" s="61">
        <f t="shared" ref="AH96" si="330">SUM(AH97:AH100)</f>
        <v>0</v>
      </c>
      <c r="AI96" s="79">
        <f t="shared" si="329"/>
        <v>0</v>
      </c>
      <c r="AJ96" s="330">
        <f t="shared" si="329"/>
        <v>0</v>
      </c>
      <c r="AK96" s="95">
        <f t="shared" si="329"/>
        <v>0</v>
      </c>
      <c r="AL96" s="78">
        <f t="shared" si="329"/>
        <v>0</v>
      </c>
      <c r="AM96" s="78">
        <f t="shared" ref="AM96" si="331">SUM(AM97:AM100)</f>
        <v>0</v>
      </c>
      <c r="AN96" s="78">
        <f t="shared" si="329"/>
        <v>0</v>
      </c>
      <c r="AO96" s="78">
        <f t="shared" si="329"/>
        <v>0</v>
      </c>
      <c r="AP96" s="78">
        <f t="shared" si="329"/>
        <v>0</v>
      </c>
      <c r="AQ96" s="79">
        <f t="shared" si="329"/>
        <v>0</v>
      </c>
      <c r="AR96" s="214"/>
      <c r="AS96" s="108"/>
      <c r="AT96" s="200"/>
      <c r="AU96" s="200"/>
      <c r="AV96" s="200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</row>
    <row r="97" spans="1:136" s="72" customFormat="1" ht="15.75" customHeight="1" x14ac:dyDescent="0.25">
      <c r="A97" s="241"/>
      <c r="B97" s="185"/>
      <c r="C97" s="185">
        <v>321</v>
      </c>
      <c r="D97" s="577" t="s">
        <v>5</v>
      </c>
      <c r="E97" s="577"/>
      <c r="F97" s="577"/>
      <c r="G97" s="577"/>
      <c r="H97" s="76">
        <f t="shared" si="308"/>
        <v>0</v>
      </c>
      <c r="I97" s="80"/>
      <c r="J97" s="94"/>
      <c r="K97" s="82"/>
      <c r="L97" s="331"/>
      <c r="M97" s="123"/>
      <c r="N97" s="81"/>
      <c r="O97" s="81"/>
      <c r="P97" s="81"/>
      <c r="Q97" s="81"/>
      <c r="R97" s="81"/>
      <c r="S97" s="82"/>
      <c r="T97" s="263">
        <f t="shared" si="311"/>
        <v>0</v>
      </c>
      <c r="U97" s="248"/>
      <c r="V97" s="253"/>
      <c r="W97" s="249"/>
      <c r="X97" s="333"/>
      <c r="Y97" s="250"/>
      <c r="Z97" s="251"/>
      <c r="AA97" s="251"/>
      <c r="AB97" s="251"/>
      <c r="AC97" s="251"/>
      <c r="AD97" s="251"/>
      <c r="AE97" s="249"/>
      <c r="AF97" s="286">
        <f t="shared" si="314"/>
        <v>0</v>
      </c>
      <c r="AG97" s="248"/>
      <c r="AH97" s="253"/>
      <c r="AI97" s="249"/>
      <c r="AJ97" s="333"/>
      <c r="AK97" s="250"/>
      <c r="AL97" s="251"/>
      <c r="AM97" s="251"/>
      <c r="AN97" s="251"/>
      <c r="AO97" s="251"/>
      <c r="AP97" s="251"/>
      <c r="AQ97" s="249"/>
      <c r="AR97" s="214"/>
      <c r="AS97" s="108"/>
      <c r="AT97" s="200"/>
      <c r="AU97" s="200"/>
      <c r="AV97" s="200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</row>
    <row r="98" spans="1:136" s="72" customFormat="1" ht="15.75" customHeight="1" x14ac:dyDescent="0.25">
      <c r="A98" s="241"/>
      <c r="B98" s="185"/>
      <c r="C98" s="185">
        <v>322</v>
      </c>
      <c r="D98" s="577" t="s">
        <v>6</v>
      </c>
      <c r="E98" s="577"/>
      <c r="F98" s="577"/>
      <c r="G98" s="577"/>
      <c r="H98" s="76">
        <f t="shared" si="308"/>
        <v>0</v>
      </c>
      <c r="I98" s="80"/>
      <c r="J98" s="94"/>
      <c r="K98" s="82"/>
      <c r="L98" s="331"/>
      <c r="M98" s="123"/>
      <c r="N98" s="81"/>
      <c r="O98" s="81"/>
      <c r="P98" s="81"/>
      <c r="Q98" s="81"/>
      <c r="R98" s="81"/>
      <c r="S98" s="82"/>
      <c r="T98" s="263">
        <f t="shared" si="311"/>
        <v>0</v>
      </c>
      <c r="U98" s="248"/>
      <c r="V98" s="253"/>
      <c r="W98" s="249"/>
      <c r="X98" s="333"/>
      <c r="Y98" s="250"/>
      <c r="Z98" s="251"/>
      <c r="AA98" s="251"/>
      <c r="AB98" s="251"/>
      <c r="AC98" s="251"/>
      <c r="AD98" s="251"/>
      <c r="AE98" s="249"/>
      <c r="AF98" s="286">
        <f t="shared" si="314"/>
        <v>0</v>
      </c>
      <c r="AG98" s="248"/>
      <c r="AH98" s="253"/>
      <c r="AI98" s="249"/>
      <c r="AJ98" s="333"/>
      <c r="AK98" s="250"/>
      <c r="AL98" s="251"/>
      <c r="AM98" s="251"/>
      <c r="AN98" s="251"/>
      <c r="AO98" s="251"/>
      <c r="AP98" s="251"/>
      <c r="AQ98" s="249"/>
      <c r="AR98" s="214"/>
      <c r="AS98" s="108"/>
      <c r="AT98" s="200"/>
      <c r="AU98" s="200"/>
      <c r="AV98" s="200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41"/>
      <c r="B99" s="185"/>
      <c r="C99" s="185">
        <v>323</v>
      </c>
      <c r="D99" s="577" t="s">
        <v>7</v>
      </c>
      <c r="E99" s="577"/>
      <c r="F99" s="577"/>
      <c r="G99" s="577"/>
      <c r="H99" s="76">
        <f>SUM(I99:S99)</f>
        <v>0</v>
      </c>
      <c r="I99" s="80"/>
      <c r="J99" s="94"/>
      <c r="K99" s="82"/>
      <c r="L99" s="331"/>
      <c r="M99" s="123"/>
      <c r="N99" s="81"/>
      <c r="O99" s="81"/>
      <c r="P99" s="81"/>
      <c r="Q99" s="81"/>
      <c r="R99" s="81"/>
      <c r="S99" s="82"/>
      <c r="T99" s="263">
        <f>SUM(U99:AE99)</f>
        <v>0</v>
      </c>
      <c r="U99" s="248"/>
      <c r="V99" s="253"/>
      <c r="W99" s="249"/>
      <c r="X99" s="333"/>
      <c r="Y99" s="250"/>
      <c r="Z99" s="251"/>
      <c r="AA99" s="251"/>
      <c r="AB99" s="251"/>
      <c r="AC99" s="251"/>
      <c r="AD99" s="251"/>
      <c r="AE99" s="249"/>
      <c r="AF99" s="286">
        <f>SUM(AG99:AQ99)</f>
        <v>0</v>
      </c>
      <c r="AG99" s="248"/>
      <c r="AH99" s="253"/>
      <c r="AI99" s="249"/>
      <c r="AJ99" s="333"/>
      <c r="AK99" s="250"/>
      <c r="AL99" s="251"/>
      <c r="AM99" s="251"/>
      <c r="AN99" s="251"/>
      <c r="AO99" s="251"/>
      <c r="AP99" s="251"/>
      <c r="AQ99" s="249"/>
      <c r="AR99" s="214"/>
      <c r="AS99" s="129"/>
      <c r="AT99" s="129"/>
      <c r="AU99" s="129"/>
      <c r="AV99" s="129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41"/>
      <c r="B100" s="185"/>
      <c r="C100" s="185">
        <v>329</v>
      </c>
      <c r="D100" s="577" t="s">
        <v>8</v>
      </c>
      <c r="E100" s="577"/>
      <c r="F100" s="577"/>
      <c r="G100" s="578"/>
      <c r="H100" s="76">
        <f t="shared" ref="H100" si="332">SUM(I100:S100)</f>
        <v>0</v>
      </c>
      <c r="I100" s="80"/>
      <c r="J100" s="94"/>
      <c r="K100" s="82"/>
      <c r="L100" s="331"/>
      <c r="M100" s="123"/>
      <c r="N100" s="81"/>
      <c r="O100" s="81"/>
      <c r="P100" s="81"/>
      <c r="Q100" s="81"/>
      <c r="R100" s="81"/>
      <c r="S100" s="82"/>
      <c r="T100" s="263">
        <f t="shared" ref="T100" si="333">SUM(U100:AE100)</f>
        <v>0</v>
      </c>
      <c r="U100" s="248"/>
      <c r="V100" s="253"/>
      <c r="W100" s="249"/>
      <c r="X100" s="333"/>
      <c r="Y100" s="250"/>
      <c r="Z100" s="251"/>
      <c r="AA100" s="251"/>
      <c r="AB100" s="251"/>
      <c r="AC100" s="251"/>
      <c r="AD100" s="251"/>
      <c r="AE100" s="249"/>
      <c r="AF100" s="286">
        <f t="shared" ref="AF100" si="334">SUM(AG100:AQ100)</f>
        <v>0</v>
      </c>
      <c r="AG100" s="248"/>
      <c r="AH100" s="253"/>
      <c r="AI100" s="249"/>
      <c r="AJ100" s="333"/>
      <c r="AK100" s="250"/>
      <c r="AL100" s="251"/>
      <c r="AM100" s="251"/>
      <c r="AN100" s="251"/>
      <c r="AO100" s="251"/>
      <c r="AP100" s="251"/>
      <c r="AQ100" s="249"/>
      <c r="AR100" s="214"/>
      <c r="AS100" s="201"/>
      <c r="AT100" s="201"/>
      <c r="AU100" s="201"/>
      <c r="AV100" s="201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62" customFormat="1" ht="10.5" customHeight="1" x14ac:dyDescent="0.25">
      <c r="A101" s="243"/>
      <c r="B101" s="87"/>
      <c r="C101" s="87"/>
      <c r="D101" s="88"/>
      <c r="E101" s="88"/>
      <c r="F101" s="88"/>
      <c r="G101" s="88"/>
      <c r="H101" s="91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131"/>
      <c r="T101" s="11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131"/>
      <c r="AF101" s="11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131"/>
      <c r="AR101" s="214"/>
      <c r="AS101" s="581"/>
      <c r="AT101" s="581"/>
      <c r="AU101" s="581"/>
      <c r="AV101" s="581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</row>
    <row r="102" spans="1:136" s="74" customFormat="1" ht="25.9" customHeight="1" x14ac:dyDescent="0.25">
      <c r="A102" s="582" t="s">
        <v>65</v>
      </c>
      <c r="B102" s="583"/>
      <c r="C102" s="583"/>
      <c r="D102" s="584" t="s">
        <v>134</v>
      </c>
      <c r="E102" s="584"/>
      <c r="F102" s="584"/>
      <c r="G102" s="585"/>
      <c r="H102" s="83">
        <f>SUM(I102:S102)</f>
        <v>0</v>
      </c>
      <c r="I102" s="84">
        <f>I103+I109</f>
        <v>0</v>
      </c>
      <c r="J102" s="313">
        <f>J103+J109</f>
        <v>0</v>
      </c>
      <c r="K102" s="86">
        <f t="shared" ref="K102:S102" si="335">K103+K109</f>
        <v>0</v>
      </c>
      <c r="L102" s="329">
        <f t="shared" si="335"/>
        <v>0</v>
      </c>
      <c r="M102" s="125">
        <f t="shared" si="335"/>
        <v>0</v>
      </c>
      <c r="N102" s="85">
        <f t="shared" si="335"/>
        <v>0</v>
      </c>
      <c r="O102" s="85">
        <f t="shared" ref="O102" si="336">O103+O109</f>
        <v>0</v>
      </c>
      <c r="P102" s="85">
        <f t="shared" si="335"/>
        <v>0</v>
      </c>
      <c r="Q102" s="85">
        <f t="shared" si="335"/>
        <v>0</v>
      </c>
      <c r="R102" s="85">
        <f t="shared" si="335"/>
        <v>0</v>
      </c>
      <c r="S102" s="86">
        <f t="shared" si="335"/>
        <v>0</v>
      </c>
      <c r="T102" s="268">
        <f>SUM(U102:AE102)</f>
        <v>0</v>
      </c>
      <c r="U102" s="84">
        <f>U103+U109</f>
        <v>0</v>
      </c>
      <c r="V102" s="313">
        <f>V103+V109</f>
        <v>0</v>
      </c>
      <c r="W102" s="86">
        <f t="shared" ref="W102:AE102" si="337">W103+W109</f>
        <v>0</v>
      </c>
      <c r="X102" s="329">
        <f t="shared" si="337"/>
        <v>0</v>
      </c>
      <c r="Y102" s="125">
        <f t="shared" si="337"/>
        <v>0</v>
      </c>
      <c r="Z102" s="85">
        <f t="shared" si="337"/>
        <v>0</v>
      </c>
      <c r="AA102" s="85">
        <f t="shared" ref="AA102" si="338">AA103+AA109</f>
        <v>0</v>
      </c>
      <c r="AB102" s="85">
        <f t="shared" si="337"/>
        <v>0</v>
      </c>
      <c r="AC102" s="85">
        <f t="shared" si="337"/>
        <v>0</v>
      </c>
      <c r="AD102" s="85">
        <f t="shared" si="337"/>
        <v>0</v>
      </c>
      <c r="AE102" s="86">
        <f t="shared" si="337"/>
        <v>0</v>
      </c>
      <c r="AF102" s="284">
        <f>SUM(AG102:AQ102)</f>
        <v>0</v>
      </c>
      <c r="AG102" s="84">
        <f>AG103+AG109</f>
        <v>0</v>
      </c>
      <c r="AH102" s="313">
        <f>AH103+AH109</f>
        <v>0</v>
      </c>
      <c r="AI102" s="86">
        <f t="shared" ref="AI102:AQ102" si="339">AI103+AI109</f>
        <v>0</v>
      </c>
      <c r="AJ102" s="329">
        <f t="shared" si="339"/>
        <v>0</v>
      </c>
      <c r="AK102" s="125">
        <f t="shared" si="339"/>
        <v>0</v>
      </c>
      <c r="AL102" s="85">
        <f t="shared" si="339"/>
        <v>0</v>
      </c>
      <c r="AM102" s="85">
        <f t="shared" ref="AM102" si="340">AM103+AM109</f>
        <v>0</v>
      </c>
      <c r="AN102" s="85">
        <f t="shared" si="339"/>
        <v>0</v>
      </c>
      <c r="AO102" s="85">
        <f t="shared" si="339"/>
        <v>0</v>
      </c>
      <c r="AP102" s="85">
        <f t="shared" si="339"/>
        <v>0</v>
      </c>
      <c r="AQ102" s="86">
        <f t="shared" si="339"/>
        <v>0</v>
      </c>
      <c r="AR102" s="214"/>
      <c r="AS102" s="129"/>
      <c r="AT102" s="202"/>
      <c r="AU102" s="202"/>
      <c r="AV102" s="202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199"/>
      <c r="BO102" s="199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198"/>
      <c r="DA102" s="198"/>
      <c r="DB102" s="198"/>
      <c r="DC102" s="198"/>
      <c r="DD102" s="198"/>
      <c r="DE102" s="198"/>
      <c r="DF102" s="198"/>
      <c r="DG102" s="198"/>
      <c r="DH102" s="198"/>
      <c r="DI102" s="198"/>
      <c r="DJ102" s="198"/>
      <c r="DK102" s="198"/>
      <c r="DL102" s="198"/>
      <c r="DM102" s="198"/>
      <c r="DN102" s="198"/>
      <c r="DO102" s="198"/>
      <c r="DP102" s="198"/>
      <c r="DQ102" s="198"/>
      <c r="DR102" s="198"/>
      <c r="DS102" s="198"/>
      <c r="DT102" s="198"/>
      <c r="DU102" s="198"/>
      <c r="DV102" s="198"/>
      <c r="DW102" s="198"/>
      <c r="DX102" s="198"/>
      <c r="DY102" s="198"/>
      <c r="DZ102" s="198"/>
      <c r="EA102" s="198"/>
      <c r="EB102" s="198"/>
      <c r="EC102" s="198"/>
      <c r="ED102" s="198"/>
      <c r="EE102" s="198"/>
      <c r="EF102" s="198"/>
    </row>
    <row r="103" spans="1:136" s="74" customFormat="1" ht="15.75" customHeight="1" x14ac:dyDescent="0.25">
      <c r="A103" s="239">
        <v>3</v>
      </c>
      <c r="B103" s="68"/>
      <c r="C103" s="90"/>
      <c r="D103" s="575" t="s">
        <v>16</v>
      </c>
      <c r="E103" s="575"/>
      <c r="F103" s="575"/>
      <c r="G103" s="576"/>
      <c r="H103" s="75">
        <f t="shared" ref="H103:H106" si="341">SUM(I103:S103)</f>
        <v>0</v>
      </c>
      <c r="I103" s="77">
        <f>I104</f>
        <v>0</v>
      </c>
      <c r="J103" s="61">
        <f>J104</f>
        <v>0</v>
      </c>
      <c r="K103" s="79">
        <f t="shared" ref="K103:AQ103" si="342">K104</f>
        <v>0</v>
      </c>
      <c r="L103" s="330">
        <f t="shared" si="342"/>
        <v>0</v>
      </c>
      <c r="M103" s="95">
        <f t="shared" si="342"/>
        <v>0</v>
      </c>
      <c r="N103" s="78">
        <f t="shared" si="342"/>
        <v>0</v>
      </c>
      <c r="O103" s="78">
        <f t="shared" si="342"/>
        <v>0</v>
      </c>
      <c r="P103" s="78">
        <f t="shared" si="342"/>
        <v>0</v>
      </c>
      <c r="Q103" s="78">
        <f t="shared" si="342"/>
        <v>0</v>
      </c>
      <c r="R103" s="78">
        <f t="shared" si="342"/>
        <v>0</v>
      </c>
      <c r="S103" s="79">
        <f t="shared" si="342"/>
        <v>0</v>
      </c>
      <c r="T103" s="255">
        <f t="shared" ref="T103:T106" si="343">SUM(U103:AE103)</f>
        <v>0</v>
      </c>
      <c r="U103" s="77">
        <f>U104</f>
        <v>0</v>
      </c>
      <c r="V103" s="61">
        <f>V104</f>
        <v>0</v>
      </c>
      <c r="W103" s="79">
        <f t="shared" si="342"/>
        <v>0</v>
      </c>
      <c r="X103" s="330">
        <f t="shared" si="342"/>
        <v>0</v>
      </c>
      <c r="Y103" s="95">
        <f t="shared" si="342"/>
        <v>0</v>
      </c>
      <c r="Z103" s="78">
        <f t="shared" si="342"/>
        <v>0</v>
      </c>
      <c r="AA103" s="78">
        <f t="shared" si="342"/>
        <v>0</v>
      </c>
      <c r="AB103" s="78">
        <f t="shared" si="342"/>
        <v>0</v>
      </c>
      <c r="AC103" s="78">
        <f t="shared" si="342"/>
        <v>0</v>
      </c>
      <c r="AD103" s="78">
        <f t="shared" si="342"/>
        <v>0</v>
      </c>
      <c r="AE103" s="79">
        <f t="shared" si="342"/>
        <v>0</v>
      </c>
      <c r="AF103" s="285">
        <f t="shared" ref="AF103:AF106" si="344">SUM(AG103:AQ103)</f>
        <v>0</v>
      </c>
      <c r="AG103" s="77">
        <f>AG104</f>
        <v>0</v>
      </c>
      <c r="AH103" s="61">
        <f>AH104</f>
        <v>0</v>
      </c>
      <c r="AI103" s="79">
        <f t="shared" si="342"/>
        <v>0</v>
      </c>
      <c r="AJ103" s="330">
        <f t="shared" si="342"/>
        <v>0</v>
      </c>
      <c r="AK103" s="95">
        <f t="shared" si="342"/>
        <v>0</v>
      </c>
      <c r="AL103" s="78">
        <f t="shared" si="342"/>
        <v>0</v>
      </c>
      <c r="AM103" s="78">
        <f t="shared" si="342"/>
        <v>0</v>
      </c>
      <c r="AN103" s="78">
        <f t="shared" si="342"/>
        <v>0</v>
      </c>
      <c r="AO103" s="78">
        <f t="shared" si="342"/>
        <v>0</v>
      </c>
      <c r="AP103" s="78">
        <f t="shared" si="342"/>
        <v>0</v>
      </c>
      <c r="AQ103" s="79">
        <f t="shared" si="342"/>
        <v>0</v>
      </c>
      <c r="AR103" s="214"/>
      <c r="AS103" s="108"/>
      <c r="AT103" s="200"/>
      <c r="AU103" s="200"/>
      <c r="AV103" s="200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  <c r="DM103" s="198"/>
      <c r="DN103" s="198"/>
      <c r="DO103" s="198"/>
      <c r="DP103" s="198"/>
      <c r="DQ103" s="198"/>
      <c r="DR103" s="198"/>
      <c r="DS103" s="198"/>
      <c r="DT103" s="198"/>
      <c r="DU103" s="198"/>
      <c r="DV103" s="198"/>
      <c r="DW103" s="198"/>
      <c r="DX103" s="198"/>
      <c r="DY103" s="198"/>
      <c r="DZ103" s="198"/>
      <c r="EA103" s="198"/>
      <c r="EB103" s="198"/>
      <c r="EC103" s="198"/>
      <c r="ED103" s="198"/>
      <c r="EE103" s="198"/>
      <c r="EF103" s="198"/>
    </row>
    <row r="104" spans="1:136" s="73" customFormat="1" ht="15.75" customHeight="1" x14ac:dyDescent="0.25">
      <c r="A104" s="579">
        <v>32</v>
      </c>
      <c r="B104" s="580"/>
      <c r="C104" s="90"/>
      <c r="D104" s="575" t="s">
        <v>4</v>
      </c>
      <c r="E104" s="575"/>
      <c r="F104" s="575"/>
      <c r="G104" s="576"/>
      <c r="H104" s="75">
        <f t="shared" si="341"/>
        <v>0</v>
      </c>
      <c r="I104" s="77">
        <f>SUM(I105:I108)</f>
        <v>0</v>
      </c>
      <c r="J104" s="61">
        <f>SUM(J105:J108)</f>
        <v>0</v>
      </c>
      <c r="K104" s="79">
        <f t="shared" ref="K104:S104" si="345">SUM(K105:K108)</f>
        <v>0</v>
      </c>
      <c r="L104" s="330">
        <f t="shared" si="345"/>
        <v>0</v>
      </c>
      <c r="M104" s="95">
        <f t="shared" si="345"/>
        <v>0</v>
      </c>
      <c r="N104" s="78">
        <f t="shared" si="345"/>
        <v>0</v>
      </c>
      <c r="O104" s="78">
        <f t="shared" ref="O104" si="346">SUM(O105:O108)</f>
        <v>0</v>
      </c>
      <c r="P104" s="78">
        <f t="shared" si="345"/>
        <v>0</v>
      </c>
      <c r="Q104" s="78">
        <f t="shared" si="345"/>
        <v>0</v>
      </c>
      <c r="R104" s="78">
        <f t="shared" si="345"/>
        <v>0</v>
      </c>
      <c r="S104" s="79">
        <f t="shared" si="345"/>
        <v>0</v>
      </c>
      <c r="T104" s="255">
        <f t="shared" si="343"/>
        <v>0</v>
      </c>
      <c r="U104" s="77">
        <f>SUM(U105:U108)</f>
        <v>0</v>
      </c>
      <c r="V104" s="61">
        <f>SUM(V105:V108)</f>
        <v>0</v>
      </c>
      <c r="W104" s="79">
        <f t="shared" ref="W104:AE104" si="347">SUM(W105:W108)</f>
        <v>0</v>
      </c>
      <c r="X104" s="330">
        <f t="shared" si="347"/>
        <v>0</v>
      </c>
      <c r="Y104" s="95">
        <f t="shared" si="347"/>
        <v>0</v>
      </c>
      <c r="Z104" s="78">
        <f t="shared" si="347"/>
        <v>0</v>
      </c>
      <c r="AA104" s="78">
        <f t="shared" ref="AA104" si="348">SUM(AA105:AA108)</f>
        <v>0</v>
      </c>
      <c r="AB104" s="78">
        <f t="shared" si="347"/>
        <v>0</v>
      </c>
      <c r="AC104" s="78">
        <f t="shared" si="347"/>
        <v>0</v>
      </c>
      <c r="AD104" s="78">
        <f t="shared" si="347"/>
        <v>0</v>
      </c>
      <c r="AE104" s="79">
        <f t="shared" si="347"/>
        <v>0</v>
      </c>
      <c r="AF104" s="285">
        <f t="shared" si="344"/>
        <v>0</v>
      </c>
      <c r="AG104" s="77">
        <f>SUM(AG105:AG108)</f>
        <v>0</v>
      </c>
      <c r="AH104" s="61">
        <f>SUM(AH105:AH108)</f>
        <v>0</v>
      </c>
      <c r="AI104" s="79">
        <f t="shared" ref="AI104:AQ104" si="349">SUM(AI105:AI108)</f>
        <v>0</v>
      </c>
      <c r="AJ104" s="330">
        <f t="shared" si="349"/>
        <v>0</v>
      </c>
      <c r="AK104" s="95">
        <f t="shared" si="349"/>
        <v>0</v>
      </c>
      <c r="AL104" s="78">
        <f t="shared" si="349"/>
        <v>0</v>
      </c>
      <c r="AM104" s="78">
        <f t="shared" ref="AM104" si="350">SUM(AM105:AM108)</f>
        <v>0</v>
      </c>
      <c r="AN104" s="78">
        <f t="shared" si="349"/>
        <v>0</v>
      </c>
      <c r="AO104" s="78">
        <f t="shared" si="349"/>
        <v>0</v>
      </c>
      <c r="AP104" s="78">
        <f t="shared" si="349"/>
        <v>0</v>
      </c>
      <c r="AQ104" s="79">
        <f t="shared" si="349"/>
        <v>0</v>
      </c>
      <c r="AR104" s="214"/>
      <c r="AS104" s="108"/>
      <c r="AT104" s="200"/>
      <c r="AU104" s="200"/>
      <c r="AV104" s="200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</row>
    <row r="105" spans="1:136" s="72" customFormat="1" ht="15.75" customHeight="1" x14ac:dyDescent="0.25">
      <c r="A105" s="241"/>
      <c r="B105" s="185"/>
      <c r="C105" s="185">
        <v>321</v>
      </c>
      <c r="D105" s="577" t="s">
        <v>5</v>
      </c>
      <c r="E105" s="577"/>
      <c r="F105" s="577"/>
      <c r="G105" s="577"/>
      <c r="H105" s="76">
        <f t="shared" si="341"/>
        <v>0</v>
      </c>
      <c r="I105" s="80"/>
      <c r="J105" s="94"/>
      <c r="K105" s="82"/>
      <c r="L105" s="331"/>
      <c r="M105" s="123"/>
      <c r="N105" s="81"/>
      <c r="O105" s="81"/>
      <c r="P105" s="81"/>
      <c r="Q105" s="81"/>
      <c r="R105" s="81"/>
      <c r="S105" s="82"/>
      <c r="T105" s="263">
        <f t="shared" si="343"/>
        <v>0</v>
      </c>
      <c r="U105" s="248"/>
      <c r="V105" s="253"/>
      <c r="W105" s="249"/>
      <c r="X105" s="333"/>
      <c r="Y105" s="250"/>
      <c r="Z105" s="251"/>
      <c r="AA105" s="251"/>
      <c r="AB105" s="251"/>
      <c r="AC105" s="251"/>
      <c r="AD105" s="251"/>
      <c r="AE105" s="249"/>
      <c r="AF105" s="286">
        <f t="shared" si="344"/>
        <v>0</v>
      </c>
      <c r="AG105" s="248"/>
      <c r="AH105" s="253"/>
      <c r="AI105" s="249"/>
      <c r="AJ105" s="333"/>
      <c r="AK105" s="250"/>
      <c r="AL105" s="251"/>
      <c r="AM105" s="251"/>
      <c r="AN105" s="251"/>
      <c r="AO105" s="251"/>
      <c r="AP105" s="251"/>
      <c r="AQ105" s="249"/>
      <c r="AR105" s="214"/>
      <c r="AS105" s="108"/>
      <c r="AT105" s="200"/>
      <c r="AU105" s="200"/>
      <c r="AV105" s="200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5.75" customHeight="1" x14ac:dyDescent="0.25">
      <c r="A106" s="241"/>
      <c r="B106" s="185"/>
      <c r="C106" s="185">
        <v>322</v>
      </c>
      <c r="D106" s="577" t="s">
        <v>6</v>
      </c>
      <c r="E106" s="577"/>
      <c r="F106" s="577"/>
      <c r="G106" s="577"/>
      <c r="H106" s="76">
        <f t="shared" si="341"/>
        <v>0</v>
      </c>
      <c r="I106" s="80"/>
      <c r="J106" s="94"/>
      <c r="K106" s="82"/>
      <c r="L106" s="331"/>
      <c r="M106" s="123"/>
      <c r="N106" s="81"/>
      <c r="O106" s="81"/>
      <c r="P106" s="81"/>
      <c r="Q106" s="81"/>
      <c r="R106" s="81"/>
      <c r="S106" s="82"/>
      <c r="T106" s="263">
        <f t="shared" si="343"/>
        <v>0</v>
      </c>
      <c r="U106" s="248"/>
      <c r="V106" s="253"/>
      <c r="W106" s="249"/>
      <c r="X106" s="333"/>
      <c r="Y106" s="250"/>
      <c r="Z106" s="251"/>
      <c r="AA106" s="251"/>
      <c r="AB106" s="251"/>
      <c r="AC106" s="251"/>
      <c r="AD106" s="251"/>
      <c r="AE106" s="249"/>
      <c r="AF106" s="286">
        <f t="shared" si="344"/>
        <v>0</v>
      </c>
      <c r="AG106" s="248"/>
      <c r="AH106" s="253"/>
      <c r="AI106" s="249"/>
      <c r="AJ106" s="333"/>
      <c r="AK106" s="250"/>
      <c r="AL106" s="251"/>
      <c r="AM106" s="251"/>
      <c r="AN106" s="251"/>
      <c r="AO106" s="251"/>
      <c r="AP106" s="251"/>
      <c r="AQ106" s="249"/>
      <c r="AR106" s="214"/>
      <c r="AS106" s="108"/>
      <c r="AT106" s="200"/>
      <c r="AU106" s="200"/>
      <c r="AV106" s="200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2" customFormat="1" ht="15.75" customHeight="1" x14ac:dyDescent="0.25">
      <c r="A107" s="241"/>
      <c r="B107" s="185"/>
      <c r="C107" s="185">
        <v>323</v>
      </c>
      <c r="D107" s="577" t="s">
        <v>7</v>
      </c>
      <c r="E107" s="577"/>
      <c r="F107" s="577"/>
      <c r="G107" s="577"/>
      <c r="H107" s="76">
        <f>SUM(I107:S107)</f>
        <v>0</v>
      </c>
      <c r="I107" s="80"/>
      <c r="J107" s="94"/>
      <c r="K107" s="82"/>
      <c r="L107" s="331"/>
      <c r="M107" s="123"/>
      <c r="N107" s="81"/>
      <c r="O107" s="81"/>
      <c r="P107" s="81"/>
      <c r="Q107" s="81"/>
      <c r="R107" s="81"/>
      <c r="S107" s="82"/>
      <c r="T107" s="263">
        <f>SUM(U107:AE107)</f>
        <v>0</v>
      </c>
      <c r="U107" s="248"/>
      <c r="V107" s="253"/>
      <c r="W107" s="249"/>
      <c r="X107" s="333"/>
      <c r="Y107" s="250"/>
      <c r="Z107" s="251"/>
      <c r="AA107" s="251"/>
      <c r="AB107" s="251"/>
      <c r="AC107" s="251"/>
      <c r="AD107" s="251"/>
      <c r="AE107" s="249"/>
      <c r="AF107" s="286">
        <f>SUM(AG107:AQ107)</f>
        <v>0</v>
      </c>
      <c r="AG107" s="248"/>
      <c r="AH107" s="253"/>
      <c r="AI107" s="249"/>
      <c r="AJ107" s="333"/>
      <c r="AK107" s="250"/>
      <c r="AL107" s="251"/>
      <c r="AM107" s="251"/>
      <c r="AN107" s="251"/>
      <c r="AO107" s="251"/>
      <c r="AP107" s="251"/>
      <c r="AQ107" s="249"/>
      <c r="AR107" s="214"/>
      <c r="AS107" s="129"/>
      <c r="AT107" s="129"/>
      <c r="AU107" s="129"/>
      <c r="AV107" s="129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15.75" customHeight="1" x14ac:dyDescent="0.25">
      <c r="A108" s="241"/>
      <c r="B108" s="185"/>
      <c r="C108" s="185">
        <v>329</v>
      </c>
      <c r="D108" s="577" t="s">
        <v>8</v>
      </c>
      <c r="E108" s="577"/>
      <c r="F108" s="577"/>
      <c r="G108" s="578"/>
      <c r="H108" s="76">
        <f t="shared" ref="H108:H109" si="351">SUM(I108:S108)</f>
        <v>0</v>
      </c>
      <c r="I108" s="80"/>
      <c r="J108" s="94"/>
      <c r="K108" s="82"/>
      <c r="L108" s="331"/>
      <c r="M108" s="123"/>
      <c r="N108" s="81"/>
      <c r="O108" s="81"/>
      <c r="P108" s="81"/>
      <c r="Q108" s="81"/>
      <c r="R108" s="81"/>
      <c r="S108" s="82"/>
      <c r="T108" s="263">
        <f t="shared" ref="T108:T109" si="352">SUM(U108:AE108)</f>
        <v>0</v>
      </c>
      <c r="U108" s="248"/>
      <c r="V108" s="253"/>
      <c r="W108" s="249"/>
      <c r="X108" s="333"/>
      <c r="Y108" s="250"/>
      <c r="Z108" s="251"/>
      <c r="AA108" s="251"/>
      <c r="AB108" s="251"/>
      <c r="AC108" s="251"/>
      <c r="AD108" s="251"/>
      <c r="AE108" s="249"/>
      <c r="AF108" s="286">
        <f t="shared" ref="AF108:AF109" si="353">SUM(AG108:AQ108)</f>
        <v>0</v>
      </c>
      <c r="AG108" s="248"/>
      <c r="AH108" s="253"/>
      <c r="AI108" s="249"/>
      <c r="AJ108" s="333"/>
      <c r="AK108" s="250"/>
      <c r="AL108" s="251"/>
      <c r="AM108" s="251"/>
      <c r="AN108" s="251"/>
      <c r="AO108" s="251"/>
      <c r="AP108" s="251"/>
      <c r="AQ108" s="249"/>
      <c r="AR108" s="214"/>
      <c r="AS108" s="129"/>
      <c r="AT108" s="129"/>
      <c r="AU108" s="129"/>
      <c r="AV108" s="129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4" customFormat="1" ht="25.5" customHeight="1" x14ac:dyDescent="0.25">
      <c r="A109" s="239">
        <v>4</v>
      </c>
      <c r="B109" s="66"/>
      <c r="C109" s="66"/>
      <c r="D109" s="586" t="s">
        <v>17</v>
      </c>
      <c r="E109" s="586"/>
      <c r="F109" s="586"/>
      <c r="G109" s="587"/>
      <c r="H109" s="75">
        <f t="shared" si="351"/>
        <v>0</v>
      </c>
      <c r="I109" s="77">
        <f>I110</f>
        <v>0</v>
      </c>
      <c r="J109" s="61">
        <f>J110</f>
        <v>0</v>
      </c>
      <c r="K109" s="79">
        <f t="shared" ref="K109:AI110" si="354">K110</f>
        <v>0</v>
      </c>
      <c r="L109" s="330">
        <f t="shared" si="354"/>
        <v>0</v>
      </c>
      <c r="M109" s="95">
        <f t="shared" si="354"/>
        <v>0</v>
      </c>
      <c r="N109" s="78">
        <f t="shared" si="354"/>
        <v>0</v>
      </c>
      <c r="O109" s="78">
        <f t="shared" si="354"/>
        <v>0</v>
      </c>
      <c r="P109" s="78">
        <f t="shared" si="354"/>
        <v>0</v>
      </c>
      <c r="Q109" s="78">
        <f t="shared" si="354"/>
        <v>0</v>
      </c>
      <c r="R109" s="78">
        <f t="shared" si="354"/>
        <v>0</v>
      </c>
      <c r="S109" s="79">
        <f t="shared" si="354"/>
        <v>0</v>
      </c>
      <c r="T109" s="255">
        <f t="shared" si="352"/>
        <v>0</v>
      </c>
      <c r="U109" s="77">
        <f>U110</f>
        <v>0</v>
      </c>
      <c r="V109" s="61">
        <f>V110</f>
        <v>0</v>
      </c>
      <c r="W109" s="79">
        <f t="shared" si="354"/>
        <v>0</v>
      </c>
      <c r="X109" s="330">
        <f t="shared" si="354"/>
        <v>0</v>
      </c>
      <c r="Y109" s="95">
        <f t="shared" si="354"/>
        <v>0</v>
      </c>
      <c r="Z109" s="78">
        <f t="shared" si="354"/>
        <v>0</v>
      </c>
      <c r="AA109" s="78">
        <f t="shared" si="354"/>
        <v>0</v>
      </c>
      <c r="AB109" s="78">
        <f t="shared" si="354"/>
        <v>0</v>
      </c>
      <c r="AC109" s="78">
        <f t="shared" si="354"/>
        <v>0</v>
      </c>
      <c r="AD109" s="78">
        <f t="shared" si="354"/>
        <v>0</v>
      </c>
      <c r="AE109" s="79">
        <f t="shared" si="354"/>
        <v>0</v>
      </c>
      <c r="AF109" s="285">
        <f t="shared" si="353"/>
        <v>0</v>
      </c>
      <c r="AG109" s="77">
        <f>AG110</f>
        <v>0</v>
      </c>
      <c r="AH109" s="61">
        <f>AH110</f>
        <v>0</v>
      </c>
      <c r="AI109" s="79">
        <f t="shared" si="354"/>
        <v>0</v>
      </c>
      <c r="AJ109" s="330">
        <f t="shared" ref="AI109:AQ110" si="355">AJ110</f>
        <v>0</v>
      </c>
      <c r="AK109" s="95">
        <f t="shared" si="355"/>
        <v>0</v>
      </c>
      <c r="AL109" s="78">
        <f t="shared" si="355"/>
        <v>0</v>
      </c>
      <c r="AM109" s="78">
        <f t="shared" si="355"/>
        <v>0</v>
      </c>
      <c r="AN109" s="78">
        <f t="shared" si="355"/>
        <v>0</v>
      </c>
      <c r="AO109" s="78">
        <f t="shared" si="355"/>
        <v>0</v>
      </c>
      <c r="AP109" s="78">
        <f t="shared" si="355"/>
        <v>0</v>
      </c>
      <c r="AQ109" s="79">
        <f t="shared" si="355"/>
        <v>0</v>
      </c>
      <c r="AR109" s="214"/>
      <c r="AS109" s="108"/>
      <c r="AT109" s="200"/>
      <c r="AU109" s="200"/>
      <c r="AV109" s="200"/>
      <c r="AW109" s="107"/>
      <c r="AX109" s="107"/>
      <c r="AY109" s="107"/>
      <c r="AZ109" s="107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199"/>
      <c r="BO109" s="199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</row>
    <row r="110" spans="1:136" s="73" customFormat="1" ht="24.75" customHeight="1" x14ac:dyDescent="0.25">
      <c r="A110" s="579">
        <v>42</v>
      </c>
      <c r="B110" s="580"/>
      <c r="C110" s="219"/>
      <c r="D110" s="575" t="s">
        <v>45</v>
      </c>
      <c r="E110" s="575"/>
      <c r="F110" s="575"/>
      <c r="G110" s="576"/>
      <c r="H110" s="75">
        <f>SUM(I110:S110)</f>
        <v>0</v>
      </c>
      <c r="I110" s="77">
        <f>I111</f>
        <v>0</v>
      </c>
      <c r="J110" s="61">
        <f>J111</f>
        <v>0</v>
      </c>
      <c r="K110" s="79">
        <f t="shared" si="354"/>
        <v>0</v>
      </c>
      <c r="L110" s="330">
        <f t="shared" si="354"/>
        <v>0</v>
      </c>
      <c r="M110" s="95">
        <f t="shared" si="354"/>
        <v>0</v>
      </c>
      <c r="N110" s="78">
        <f t="shared" si="354"/>
        <v>0</v>
      </c>
      <c r="O110" s="78">
        <f t="shared" si="354"/>
        <v>0</v>
      </c>
      <c r="P110" s="78">
        <f t="shared" si="354"/>
        <v>0</v>
      </c>
      <c r="Q110" s="78">
        <f t="shared" si="354"/>
        <v>0</v>
      </c>
      <c r="R110" s="78">
        <f t="shared" si="354"/>
        <v>0</v>
      </c>
      <c r="S110" s="79">
        <f t="shared" si="354"/>
        <v>0</v>
      </c>
      <c r="T110" s="255">
        <f>SUM(U110:AE110)</f>
        <v>0</v>
      </c>
      <c r="U110" s="77">
        <f>U111</f>
        <v>0</v>
      </c>
      <c r="V110" s="61">
        <f>V111</f>
        <v>0</v>
      </c>
      <c r="W110" s="79">
        <f t="shared" si="354"/>
        <v>0</v>
      </c>
      <c r="X110" s="330">
        <f t="shared" si="354"/>
        <v>0</v>
      </c>
      <c r="Y110" s="95">
        <f t="shared" si="354"/>
        <v>0</v>
      </c>
      <c r="Z110" s="78">
        <f t="shared" si="354"/>
        <v>0</v>
      </c>
      <c r="AA110" s="78">
        <f t="shared" si="354"/>
        <v>0</v>
      </c>
      <c r="AB110" s="78">
        <f t="shared" si="354"/>
        <v>0</v>
      </c>
      <c r="AC110" s="78">
        <f t="shared" si="354"/>
        <v>0</v>
      </c>
      <c r="AD110" s="78">
        <f t="shared" si="354"/>
        <v>0</v>
      </c>
      <c r="AE110" s="79">
        <f t="shared" si="354"/>
        <v>0</v>
      </c>
      <c r="AF110" s="285">
        <f>SUM(AG110:AQ110)</f>
        <v>0</v>
      </c>
      <c r="AG110" s="77">
        <f>AG111</f>
        <v>0</v>
      </c>
      <c r="AH110" s="61">
        <f>AH111</f>
        <v>0</v>
      </c>
      <c r="AI110" s="79">
        <f t="shared" si="355"/>
        <v>0</v>
      </c>
      <c r="AJ110" s="330">
        <f t="shared" si="355"/>
        <v>0</v>
      </c>
      <c r="AK110" s="95">
        <f t="shared" si="355"/>
        <v>0</v>
      </c>
      <c r="AL110" s="78">
        <f t="shared" si="355"/>
        <v>0</v>
      </c>
      <c r="AM110" s="78">
        <f t="shared" si="355"/>
        <v>0</v>
      </c>
      <c r="AN110" s="78">
        <f t="shared" si="355"/>
        <v>0</v>
      </c>
      <c r="AO110" s="78">
        <f t="shared" si="355"/>
        <v>0</v>
      </c>
      <c r="AP110" s="78">
        <f t="shared" si="355"/>
        <v>0</v>
      </c>
      <c r="AQ110" s="79">
        <f t="shared" si="355"/>
        <v>0</v>
      </c>
      <c r="AR110" s="214"/>
      <c r="AS110" s="108"/>
      <c r="AT110" s="200"/>
      <c r="AU110" s="200"/>
      <c r="AV110" s="200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</row>
    <row r="111" spans="1:136" s="72" customFormat="1" ht="15" x14ac:dyDescent="0.25">
      <c r="A111" s="241"/>
      <c r="B111" s="185"/>
      <c r="C111" s="185">
        <v>422</v>
      </c>
      <c r="D111" s="577" t="s">
        <v>11</v>
      </c>
      <c r="E111" s="577"/>
      <c r="F111" s="577"/>
      <c r="G111" s="578"/>
      <c r="H111" s="76">
        <f>SUM(I111:S111)</f>
        <v>0</v>
      </c>
      <c r="I111" s="80"/>
      <c r="J111" s="94"/>
      <c r="K111" s="82"/>
      <c r="L111" s="331"/>
      <c r="M111" s="123"/>
      <c r="N111" s="81"/>
      <c r="O111" s="81"/>
      <c r="P111" s="81"/>
      <c r="Q111" s="81"/>
      <c r="R111" s="81"/>
      <c r="S111" s="82"/>
      <c r="T111" s="263">
        <f>SUM(U111:AE111)</f>
        <v>0</v>
      </c>
      <c r="U111" s="248"/>
      <c r="V111" s="253"/>
      <c r="W111" s="249"/>
      <c r="X111" s="333"/>
      <c r="Y111" s="250"/>
      <c r="Z111" s="251"/>
      <c r="AA111" s="251"/>
      <c r="AB111" s="251"/>
      <c r="AC111" s="251"/>
      <c r="AD111" s="251"/>
      <c r="AE111" s="249"/>
      <c r="AF111" s="286">
        <f>SUM(AG111:AQ111)</f>
        <v>0</v>
      </c>
      <c r="AG111" s="248"/>
      <c r="AH111" s="253"/>
      <c r="AI111" s="249"/>
      <c r="AJ111" s="333"/>
      <c r="AK111" s="250"/>
      <c r="AL111" s="251"/>
      <c r="AM111" s="251"/>
      <c r="AN111" s="251"/>
      <c r="AO111" s="251"/>
      <c r="AP111" s="251"/>
      <c r="AQ111" s="249"/>
      <c r="AR111" s="214"/>
      <c r="AS111" s="108"/>
      <c r="AT111" s="200"/>
      <c r="AU111" s="200"/>
      <c r="AV111" s="200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297" customFormat="1" ht="12.75" customHeight="1" x14ac:dyDescent="0.25">
      <c r="A112" s="295"/>
      <c r="B112" s="296"/>
      <c r="D112" s="298"/>
      <c r="E112" s="298"/>
      <c r="F112" s="298"/>
      <c r="G112" s="298"/>
      <c r="I112" s="588" t="s">
        <v>130</v>
      </c>
      <c r="J112" s="588"/>
      <c r="K112" s="588"/>
      <c r="L112" s="588"/>
      <c r="M112" s="588"/>
      <c r="N112" s="588"/>
      <c r="O112" s="588"/>
      <c r="P112" s="588"/>
      <c r="Q112" s="588"/>
      <c r="R112" s="588"/>
      <c r="S112" s="588"/>
      <c r="T112" s="433"/>
      <c r="U112" s="588" t="s">
        <v>130</v>
      </c>
      <c r="V112" s="588"/>
      <c r="W112" s="588"/>
      <c r="X112" s="588"/>
      <c r="Y112" s="588"/>
      <c r="Z112" s="588"/>
      <c r="AA112" s="588"/>
      <c r="AB112" s="588"/>
      <c r="AC112" s="588"/>
      <c r="AD112" s="588"/>
      <c r="AE112" s="588"/>
      <c r="AG112" s="588" t="s">
        <v>130</v>
      </c>
      <c r="AH112" s="588"/>
      <c r="AI112" s="588"/>
      <c r="AJ112" s="588"/>
      <c r="AK112" s="588"/>
      <c r="AL112" s="588"/>
      <c r="AM112" s="588"/>
      <c r="AN112" s="588"/>
      <c r="AO112" s="588"/>
      <c r="AP112" s="588"/>
      <c r="AQ112" s="589"/>
      <c r="AR112" s="299"/>
      <c r="AS112" s="340"/>
      <c r="AT112" s="340"/>
      <c r="AU112" s="340"/>
      <c r="AV112" s="340"/>
      <c r="AW112" s="300"/>
      <c r="AX112" s="300"/>
      <c r="AY112" s="300"/>
      <c r="AZ112" s="300"/>
      <c r="BA112" s="300"/>
      <c r="BB112" s="300"/>
      <c r="BC112" s="300"/>
      <c r="BD112" s="300"/>
      <c r="BE112" s="300"/>
      <c r="BF112" s="300"/>
      <c r="BG112" s="300"/>
      <c r="BH112" s="300"/>
      <c r="BI112" s="300"/>
      <c r="BJ112" s="300"/>
      <c r="BK112" s="300"/>
      <c r="BL112" s="300"/>
      <c r="BM112" s="300"/>
      <c r="BN112" s="300"/>
      <c r="BO112" s="300"/>
      <c r="BP112" s="301"/>
      <c r="BQ112" s="301"/>
      <c r="BR112" s="301"/>
      <c r="BS112" s="301"/>
      <c r="BT112" s="301"/>
      <c r="BU112" s="301"/>
      <c r="BV112" s="301"/>
      <c r="BW112" s="301"/>
      <c r="BX112" s="301"/>
      <c r="BY112" s="301"/>
      <c r="BZ112" s="301"/>
      <c r="CA112" s="301"/>
      <c r="CB112" s="301"/>
      <c r="CC112" s="301"/>
      <c r="CD112" s="301"/>
      <c r="CE112" s="301"/>
      <c r="CF112" s="301"/>
      <c r="CG112" s="301"/>
      <c r="CH112" s="301"/>
      <c r="CI112" s="301"/>
      <c r="CJ112" s="301"/>
      <c r="CK112" s="301"/>
      <c r="CL112" s="301"/>
      <c r="CM112" s="301"/>
      <c r="CN112" s="301"/>
      <c r="CO112" s="301"/>
      <c r="CP112" s="301"/>
      <c r="CQ112" s="301"/>
      <c r="CR112" s="301"/>
      <c r="CS112" s="301"/>
      <c r="CT112" s="301"/>
      <c r="CU112" s="301"/>
      <c r="CV112" s="301"/>
      <c r="CW112" s="301"/>
      <c r="CX112" s="301"/>
      <c r="CY112" s="301"/>
      <c r="CZ112" s="301"/>
      <c r="DA112" s="301"/>
      <c r="DB112" s="301"/>
      <c r="DC112" s="301"/>
      <c r="DD112" s="301"/>
      <c r="DE112" s="301"/>
      <c r="DF112" s="301"/>
      <c r="DG112" s="301"/>
      <c r="DH112" s="301"/>
      <c r="DI112" s="301"/>
      <c r="DJ112" s="301"/>
      <c r="DK112" s="301"/>
      <c r="DL112" s="301"/>
      <c r="DM112" s="301"/>
      <c r="DN112" s="301"/>
      <c r="DO112" s="301"/>
      <c r="DP112" s="301"/>
      <c r="DQ112" s="301"/>
      <c r="DR112" s="301"/>
      <c r="DS112" s="301"/>
      <c r="DT112" s="301"/>
      <c r="DU112" s="301"/>
      <c r="DV112" s="301"/>
      <c r="DW112" s="301"/>
      <c r="DX112" s="301"/>
      <c r="DY112" s="301"/>
      <c r="DZ112" s="301"/>
      <c r="EA112" s="301"/>
      <c r="EB112" s="301"/>
      <c r="EC112" s="301"/>
      <c r="ED112" s="301"/>
      <c r="EE112" s="301"/>
      <c r="EF112" s="301"/>
    </row>
    <row r="113" spans="1:136" s="62" customFormat="1" ht="10.5" customHeight="1" x14ac:dyDescent="0.25">
      <c r="A113" s="243"/>
      <c r="B113" s="87"/>
      <c r="C113" s="87"/>
      <c r="D113" s="88"/>
      <c r="E113" s="88"/>
      <c r="F113" s="88"/>
      <c r="G113" s="88"/>
      <c r="H113" s="91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1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1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131"/>
      <c r="AR113" s="214"/>
      <c r="AS113" s="581"/>
      <c r="AT113" s="581"/>
      <c r="AU113" s="581"/>
      <c r="AV113" s="581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</row>
    <row r="114" spans="1:136" s="74" customFormat="1" ht="25.9" customHeight="1" x14ac:dyDescent="0.25">
      <c r="A114" s="582" t="s">
        <v>65</v>
      </c>
      <c r="B114" s="583"/>
      <c r="C114" s="583"/>
      <c r="D114" s="584" t="s">
        <v>135</v>
      </c>
      <c r="E114" s="584"/>
      <c r="F114" s="584"/>
      <c r="G114" s="585"/>
      <c r="H114" s="83">
        <f>SUM(I114:S114)</f>
        <v>0</v>
      </c>
      <c r="I114" s="84">
        <f>I115</f>
        <v>0</v>
      </c>
      <c r="J114" s="313">
        <f>J115</f>
        <v>0</v>
      </c>
      <c r="K114" s="86">
        <f t="shared" ref="K114:AI115" si="356">K115</f>
        <v>0</v>
      </c>
      <c r="L114" s="329">
        <f t="shared" si="356"/>
        <v>0</v>
      </c>
      <c r="M114" s="125">
        <f t="shared" si="356"/>
        <v>0</v>
      </c>
      <c r="N114" s="85">
        <f t="shared" si="356"/>
        <v>0</v>
      </c>
      <c r="O114" s="85">
        <f t="shared" si="356"/>
        <v>0</v>
      </c>
      <c r="P114" s="85">
        <f t="shared" si="356"/>
        <v>0</v>
      </c>
      <c r="Q114" s="85">
        <f t="shared" si="356"/>
        <v>0</v>
      </c>
      <c r="R114" s="85">
        <f t="shared" si="356"/>
        <v>0</v>
      </c>
      <c r="S114" s="86">
        <f t="shared" si="356"/>
        <v>0</v>
      </c>
      <c r="T114" s="268">
        <f>SUM(U114:AE114)</f>
        <v>0</v>
      </c>
      <c r="U114" s="84">
        <f>U115</f>
        <v>0</v>
      </c>
      <c r="V114" s="313">
        <f>V115</f>
        <v>0</v>
      </c>
      <c r="W114" s="86">
        <f t="shared" si="356"/>
        <v>0</v>
      </c>
      <c r="X114" s="329">
        <f t="shared" si="356"/>
        <v>0</v>
      </c>
      <c r="Y114" s="125">
        <f t="shared" si="356"/>
        <v>0</v>
      </c>
      <c r="Z114" s="85">
        <f t="shared" si="356"/>
        <v>0</v>
      </c>
      <c r="AA114" s="85">
        <f t="shared" si="356"/>
        <v>0</v>
      </c>
      <c r="AB114" s="85">
        <f t="shared" si="356"/>
        <v>0</v>
      </c>
      <c r="AC114" s="85">
        <f t="shared" si="356"/>
        <v>0</v>
      </c>
      <c r="AD114" s="85">
        <f t="shared" si="356"/>
        <v>0</v>
      </c>
      <c r="AE114" s="86">
        <f t="shared" si="356"/>
        <v>0</v>
      </c>
      <c r="AF114" s="284">
        <f>SUM(AG114:AQ114)</f>
        <v>0</v>
      </c>
      <c r="AG114" s="84">
        <f>AG115</f>
        <v>0</v>
      </c>
      <c r="AH114" s="313">
        <f>AH115</f>
        <v>0</v>
      </c>
      <c r="AI114" s="86">
        <f t="shared" si="356"/>
        <v>0</v>
      </c>
      <c r="AJ114" s="329">
        <f t="shared" ref="AI114:AQ115" si="357">AJ115</f>
        <v>0</v>
      </c>
      <c r="AK114" s="125">
        <f t="shared" si="357"/>
        <v>0</v>
      </c>
      <c r="AL114" s="85">
        <f t="shared" si="357"/>
        <v>0</v>
      </c>
      <c r="AM114" s="85">
        <f t="shared" si="357"/>
        <v>0</v>
      </c>
      <c r="AN114" s="85">
        <f t="shared" si="357"/>
        <v>0</v>
      </c>
      <c r="AO114" s="85">
        <f t="shared" si="357"/>
        <v>0</v>
      </c>
      <c r="AP114" s="85">
        <f t="shared" si="357"/>
        <v>0</v>
      </c>
      <c r="AQ114" s="86">
        <f t="shared" si="357"/>
        <v>0</v>
      </c>
      <c r="AR114" s="214"/>
      <c r="AS114" s="129"/>
      <c r="AT114" s="202"/>
      <c r="AU114" s="202"/>
      <c r="AV114" s="202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198"/>
      <c r="DN114" s="198"/>
      <c r="DO114" s="198"/>
      <c r="DP114" s="198"/>
      <c r="DQ114" s="198"/>
      <c r="DR114" s="198"/>
      <c r="DS114" s="198"/>
      <c r="DT114" s="198"/>
      <c r="DU114" s="198"/>
      <c r="DV114" s="198"/>
      <c r="DW114" s="198"/>
      <c r="DX114" s="198"/>
      <c r="DY114" s="198"/>
      <c r="DZ114" s="198"/>
      <c r="EA114" s="198"/>
      <c r="EB114" s="198"/>
      <c r="EC114" s="198"/>
      <c r="ED114" s="198"/>
      <c r="EE114" s="198"/>
      <c r="EF114" s="198"/>
    </row>
    <row r="115" spans="1:136" s="74" customFormat="1" ht="15.75" customHeight="1" x14ac:dyDescent="0.25">
      <c r="A115" s="239">
        <v>3</v>
      </c>
      <c r="B115" s="68"/>
      <c r="C115" s="90"/>
      <c r="D115" s="575" t="s">
        <v>16</v>
      </c>
      <c r="E115" s="575"/>
      <c r="F115" s="575"/>
      <c r="G115" s="576"/>
      <c r="H115" s="75">
        <f t="shared" ref="H115:H118" si="358">SUM(I115:S115)</f>
        <v>0</v>
      </c>
      <c r="I115" s="77">
        <f>I116</f>
        <v>0</v>
      </c>
      <c r="J115" s="61">
        <f>J116</f>
        <v>0</v>
      </c>
      <c r="K115" s="79">
        <f t="shared" si="356"/>
        <v>0</v>
      </c>
      <c r="L115" s="330">
        <f t="shared" si="356"/>
        <v>0</v>
      </c>
      <c r="M115" s="95">
        <f t="shared" si="356"/>
        <v>0</v>
      </c>
      <c r="N115" s="78">
        <f t="shared" si="356"/>
        <v>0</v>
      </c>
      <c r="O115" s="78">
        <f t="shared" si="356"/>
        <v>0</v>
      </c>
      <c r="P115" s="78">
        <f t="shared" si="356"/>
        <v>0</v>
      </c>
      <c r="Q115" s="78">
        <f t="shared" si="356"/>
        <v>0</v>
      </c>
      <c r="R115" s="78">
        <f t="shared" si="356"/>
        <v>0</v>
      </c>
      <c r="S115" s="79">
        <f t="shared" si="356"/>
        <v>0</v>
      </c>
      <c r="T115" s="255">
        <f t="shared" ref="T115:T118" si="359">SUM(U115:AE115)</f>
        <v>0</v>
      </c>
      <c r="U115" s="77">
        <f>U116</f>
        <v>0</v>
      </c>
      <c r="V115" s="61">
        <f>V116</f>
        <v>0</v>
      </c>
      <c r="W115" s="79">
        <f t="shared" si="356"/>
        <v>0</v>
      </c>
      <c r="X115" s="330">
        <f t="shared" si="356"/>
        <v>0</v>
      </c>
      <c r="Y115" s="95">
        <f t="shared" si="356"/>
        <v>0</v>
      </c>
      <c r="Z115" s="78">
        <f t="shared" si="356"/>
        <v>0</v>
      </c>
      <c r="AA115" s="78">
        <f t="shared" si="356"/>
        <v>0</v>
      </c>
      <c r="AB115" s="78">
        <f t="shared" si="356"/>
        <v>0</v>
      </c>
      <c r="AC115" s="78">
        <f t="shared" si="356"/>
        <v>0</v>
      </c>
      <c r="AD115" s="78">
        <f t="shared" si="356"/>
        <v>0</v>
      </c>
      <c r="AE115" s="79">
        <f t="shared" si="356"/>
        <v>0</v>
      </c>
      <c r="AF115" s="285">
        <f t="shared" ref="AF115:AF118" si="360">SUM(AG115:AQ115)</f>
        <v>0</v>
      </c>
      <c r="AG115" s="77">
        <f>AG116</f>
        <v>0</v>
      </c>
      <c r="AH115" s="61">
        <f>AH116</f>
        <v>0</v>
      </c>
      <c r="AI115" s="79">
        <f t="shared" si="357"/>
        <v>0</v>
      </c>
      <c r="AJ115" s="330">
        <f t="shared" si="357"/>
        <v>0</v>
      </c>
      <c r="AK115" s="95">
        <f t="shared" si="357"/>
        <v>0</v>
      </c>
      <c r="AL115" s="78">
        <f t="shared" si="357"/>
        <v>0</v>
      </c>
      <c r="AM115" s="78">
        <f t="shared" si="357"/>
        <v>0</v>
      </c>
      <c r="AN115" s="78">
        <f t="shared" si="357"/>
        <v>0</v>
      </c>
      <c r="AO115" s="78">
        <f t="shared" si="357"/>
        <v>0</v>
      </c>
      <c r="AP115" s="78">
        <f t="shared" si="357"/>
        <v>0</v>
      </c>
      <c r="AQ115" s="79">
        <f t="shared" si="357"/>
        <v>0</v>
      </c>
      <c r="AR115" s="214"/>
      <c r="AS115" s="108"/>
      <c r="AT115" s="200"/>
      <c r="AU115" s="200"/>
      <c r="AV115" s="200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  <c r="DB115" s="198"/>
      <c r="DC115" s="198"/>
      <c r="DD115" s="198"/>
      <c r="DE115" s="198"/>
      <c r="DF115" s="198"/>
      <c r="DG115" s="198"/>
      <c r="DH115" s="198"/>
      <c r="DI115" s="198"/>
      <c r="DJ115" s="198"/>
      <c r="DK115" s="198"/>
      <c r="DL115" s="198"/>
      <c r="DM115" s="198"/>
      <c r="DN115" s="198"/>
      <c r="DO115" s="198"/>
      <c r="DP115" s="198"/>
      <c r="DQ115" s="198"/>
      <c r="DR115" s="198"/>
      <c r="DS115" s="198"/>
      <c r="DT115" s="198"/>
      <c r="DU115" s="198"/>
      <c r="DV115" s="198"/>
      <c r="DW115" s="198"/>
      <c r="DX115" s="198"/>
      <c r="DY115" s="198"/>
      <c r="DZ115" s="198"/>
      <c r="EA115" s="198"/>
      <c r="EB115" s="198"/>
      <c r="EC115" s="198"/>
      <c r="ED115" s="198"/>
      <c r="EE115" s="198"/>
      <c r="EF115" s="198"/>
    </row>
    <row r="116" spans="1:136" s="73" customFormat="1" ht="15.75" customHeight="1" x14ac:dyDescent="0.25">
      <c r="A116" s="579">
        <v>32</v>
      </c>
      <c r="B116" s="580"/>
      <c r="C116" s="90"/>
      <c r="D116" s="575" t="s">
        <v>4</v>
      </c>
      <c r="E116" s="575"/>
      <c r="F116" s="575"/>
      <c r="G116" s="576"/>
      <c r="H116" s="75">
        <f t="shared" si="358"/>
        <v>0</v>
      </c>
      <c r="I116" s="77">
        <f>SUM(I117:I120)</f>
        <v>0</v>
      </c>
      <c r="J116" s="61">
        <f>SUM(J117:J120)</f>
        <v>0</v>
      </c>
      <c r="K116" s="79">
        <f>SUM(K117:K120)</f>
        <v>0</v>
      </c>
      <c r="L116" s="330">
        <f t="shared" ref="L116:S116" si="361">SUM(L117:L120)</f>
        <v>0</v>
      </c>
      <c r="M116" s="95">
        <f t="shared" si="361"/>
        <v>0</v>
      </c>
      <c r="N116" s="78">
        <f t="shared" si="361"/>
        <v>0</v>
      </c>
      <c r="O116" s="78">
        <f t="shared" ref="O116" si="362">SUM(O117:O120)</f>
        <v>0</v>
      </c>
      <c r="P116" s="78">
        <f t="shared" si="361"/>
        <v>0</v>
      </c>
      <c r="Q116" s="78">
        <f t="shared" si="361"/>
        <v>0</v>
      </c>
      <c r="R116" s="78">
        <f t="shared" si="361"/>
        <v>0</v>
      </c>
      <c r="S116" s="79">
        <f t="shared" si="361"/>
        <v>0</v>
      </c>
      <c r="T116" s="255">
        <f t="shared" si="359"/>
        <v>0</v>
      </c>
      <c r="U116" s="77">
        <f>SUM(U117:U120)</f>
        <v>0</v>
      </c>
      <c r="V116" s="61">
        <f>SUM(V117:V120)</f>
        <v>0</v>
      </c>
      <c r="W116" s="79">
        <f t="shared" ref="W116:AE116" si="363">SUM(W117:W120)</f>
        <v>0</v>
      </c>
      <c r="X116" s="330">
        <f t="shared" si="363"/>
        <v>0</v>
      </c>
      <c r="Y116" s="95">
        <f t="shared" si="363"/>
        <v>0</v>
      </c>
      <c r="Z116" s="78">
        <f t="shared" si="363"/>
        <v>0</v>
      </c>
      <c r="AA116" s="78">
        <f t="shared" ref="AA116" si="364">SUM(AA117:AA120)</f>
        <v>0</v>
      </c>
      <c r="AB116" s="78">
        <f t="shared" si="363"/>
        <v>0</v>
      </c>
      <c r="AC116" s="78">
        <f t="shared" si="363"/>
        <v>0</v>
      </c>
      <c r="AD116" s="78">
        <f t="shared" si="363"/>
        <v>0</v>
      </c>
      <c r="AE116" s="79">
        <f t="shared" si="363"/>
        <v>0</v>
      </c>
      <c r="AF116" s="285">
        <f t="shared" si="360"/>
        <v>0</v>
      </c>
      <c r="AG116" s="77">
        <f>SUM(AG117:AG120)</f>
        <v>0</v>
      </c>
      <c r="AH116" s="61">
        <f>SUM(AH117:AH120)</f>
        <v>0</v>
      </c>
      <c r="AI116" s="79">
        <f t="shared" ref="AI116:AQ116" si="365">SUM(AI117:AI120)</f>
        <v>0</v>
      </c>
      <c r="AJ116" s="330">
        <f t="shared" si="365"/>
        <v>0</v>
      </c>
      <c r="AK116" s="95">
        <f t="shared" si="365"/>
        <v>0</v>
      </c>
      <c r="AL116" s="78">
        <f t="shared" si="365"/>
        <v>0</v>
      </c>
      <c r="AM116" s="78">
        <f t="shared" ref="AM116" si="366">SUM(AM117:AM120)</f>
        <v>0</v>
      </c>
      <c r="AN116" s="78">
        <f t="shared" si="365"/>
        <v>0</v>
      </c>
      <c r="AO116" s="78">
        <f t="shared" si="365"/>
        <v>0</v>
      </c>
      <c r="AP116" s="78">
        <f t="shared" si="365"/>
        <v>0</v>
      </c>
      <c r="AQ116" s="79">
        <f t="shared" si="365"/>
        <v>0</v>
      </c>
      <c r="AR116" s="214"/>
      <c r="AS116" s="108"/>
      <c r="AT116" s="200"/>
      <c r="AU116" s="200"/>
      <c r="AV116" s="200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6"/>
      <c r="CE116" s="196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6"/>
      <c r="DO116" s="196"/>
      <c r="DP116" s="196"/>
      <c r="DQ116" s="196"/>
      <c r="DR116" s="196"/>
      <c r="DS116" s="196"/>
      <c r="DT116" s="196"/>
      <c r="DU116" s="196"/>
      <c r="DV116" s="196"/>
      <c r="DW116" s="196"/>
      <c r="DX116" s="196"/>
      <c r="DY116" s="196"/>
      <c r="DZ116" s="196"/>
      <c r="EA116" s="196"/>
      <c r="EB116" s="196"/>
      <c r="EC116" s="196"/>
      <c r="ED116" s="196"/>
      <c r="EE116" s="196"/>
      <c r="EF116" s="196"/>
    </row>
    <row r="117" spans="1:136" s="72" customFormat="1" ht="15.75" customHeight="1" x14ac:dyDescent="0.25">
      <c r="A117" s="241"/>
      <c r="B117" s="185"/>
      <c r="C117" s="185">
        <v>321</v>
      </c>
      <c r="D117" s="577" t="s">
        <v>5</v>
      </c>
      <c r="E117" s="577"/>
      <c r="F117" s="577"/>
      <c r="G117" s="577"/>
      <c r="H117" s="76">
        <f t="shared" si="358"/>
        <v>0</v>
      </c>
      <c r="I117" s="80"/>
      <c r="J117" s="94"/>
      <c r="K117" s="82"/>
      <c r="L117" s="331"/>
      <c r="M117" s="123"/>
      <c r="N117" s="81"/>
      <c r="O117" s="81"/>
      <c r="P117" s="81"/>
      <c r="Q117" s="81"/>
      <c r="R117" s="81"/>
      <c r="S117" s="82"/>
      <c r="T117" s="263">
        <f t="shared" si="359"/>
        <v>0</v>
      </c>
      <c r="U117" s="248"/>
      <c r="V117" s="253"/>
      <c r="W117" s="249"/>
      <c r="X117" s="333"/>
      <c r="Y117" s="250"/>
      <c r="Z117" s="251"/>
      <c r="AA117" s="251"/>
      <c r="AB117" s="251"/>
      <c r="AC117" s="251"/>
      <c r="AD117" s="251"/>
      <c r="AE117" s="249"/>
      <c r="AF117" s="286">
        <f t="shared" si="360"/>
        <v>0</v>
      </c>
      <c r="AG117" s="248"/>
      <c r="AH117" s="253"/>
      <c r="AI117" s="249"/>
      <c r="AJ117" s="333"/>
      <c r="AK117" s="250"/>
      <c r="AL117" s="251"/>
      <c r="AM117" s="251"/>
      <c r="AN117" s="251"/>
      <c r="AO117" s="251"/>
      <c r="AP117" s="251"/>
      <c r="AQ117" s="249"/>
      <c r="AR117" s="214"/>
      <c r="AS117" s="108"/>
      <c r="AT117" s="200"/>
      <c r="AU117" s="200"/>
      <c r="AV117" s="200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5.75" customHeight="1" x14ac:dyDescent="0.25">
      <c r="A118" s="241"/>
      <c r="B118" s="185"/>
      <c r="C118" s="185">
        <v>322</v>
      </c>
      <c r="D118" s="577" t="s">
        <v>6</v>
      </c>
      <c r="E118" s="577"/>
      <c r="F118" s="577"/>
      <c r="G118" s="577"/>
      <c r="H118" s="76">
        <f t="shared" si="358"/>
        <v>0</v>
      </c>
      <c r="I118" s="80"/>
      <c r="J118" s="94"/>
      <c r="K118" s="82"/>
      <c r="L118" s="331"/>
      <c r="M118" s="123"/>
      <c r="N118" s="81"/>
      <c r="O118" s="81"/>
      <c r="P118" s="81"/>
      <c r="Q118" s="81"/>
      <c r="R118" s="81"/>
      <c r="S118" s="82"/>
      <c r="T118" s="263">
        <f t="shared" si="359"/>
        <v>0</v>
      </c>
      <c r="U118" s="248"/>
      <c r="V118" s="253"/>
      <c r="W118" s="249"/>
      <c r="X118" s="333"/>
      <c r="Y118" s="250"/>
      <c r="Z118" s="251"/>
      <c r="AA118" s="251"/>
      <c r="AB118" s="251"/>
      <c r="AC118" s="251"/>
      <c r="AD118" s="251"/>
      <c r="AE118" s="249"/>
      <c r="AF118" s="286">
        <f t="shared" si="360"/>
        <v>0</v>
      </c>
      <c r="AG118" s="248"/>
      <c r="AH118" s="253"/>
      <c r="AI118" s="249"/>
      <c r="AJ118" s="333"/>
      <c r="AK118" s="250"/>
      <c r="AL118" s="251"/>
      <c r="AM118" s="251"/>
      <c r="AN118" s="251"/>
      <c r="AO118" s="251"/>
      <c r="AP118" s="251"/>
      <c r="AQ118" s="249"/>
      <c r="AR118" s="214"/>
      <c r="AS118" s="108"/>
      <c r="AT118" s="200"/>
      <c r="AU118" s="200"/>
      <c r="AV118" s="200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5.75" customHeight="1" x14ac:dyDescent="0.25">
      <c r="A119" s="241"/>
      <c r="B119" s="185"/>
      <c r="C119" s="185">
        <v>323</v>
      </c>
      <c r="D119" s="577" t="s">
        <v>7</v>
      </c>
      <c r="E119" s="577"/>
      <c r="F119" s="577"/>
      <c r="G119" s="577"/>
      <c r="H119" s="76">
        <f>SUM(I119:S119)</f>
        <v>0</v>
      </c>
      <c r="I119" s="80"/>
      <c r="J119" s="94"/>
      <c r="K119" s="82"/>
      <c r="L119" s="331"/>
      <c r="M119" s="123"/>
      <c r="N119" s="81"/>
      <c r="O119" s="81"/>
      <c r="P119" s="81"/>
      <c r="Q119" s="81"/>
      <c r="R119" s="81"/>
      <c r="S119" s="82"/>
      <c r="T119" s="263">
        <f>SUM(U119:AE119)</f>
        <v>0</v>
      </c>
      <c r="U119" s="248"/>
      <c r="V119" s="253"/>
      <c r="W119" s="249"/>
      <c r="X119" s="333"/>
      <c r="Y119" s="250"/>
      <c r="Z119" s="251"/>
      <c r="AA119" s="251"/>
      <c r="AB119" s="251"/>
      <c r="AC119" s="251"/>
      <c r="AD119" s="251"/>
      <c r="AE119" s="249"/>
      <c r="AF119" s="286">
        <f>SUM(AG119:AQ119)</f>
        <v>0</v>
      </c>
      <c r="AG119" s="248"/>
      <c r="AH119" s="253"/>
      <c r="AI119" s="249"/>
      <c r="AJ119" s="333"/>
      <c r="AK119" s="250"/>
      <c r="AL119" s="251"/>
      <c r="AM119" s="251"/>
      <c r="AN119" s="251"/>
      <c r="AO119" s="251"/>
      <c r="AP119" s="251"/>
      <c r="AQ119" s="249"/>
      <c r="AR119" s="214"/>
      <c r="AS119" s="129"/>
      <c r="AT119" s="129"/>
      <c r="AU119" s="129"/>
      <c r="AV119" s="129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72" customFormat="1" ht="15.75" customHeight="1" x14ac:dyDescent="0.25">
      <c r="A120" s="241"/>
      <c r="B120" s="185"/>
      <c r="C120" s="185">
        <v>329</v>
      </c>
      <c r="D120" s="577" t="s">
        <v>8</v>
      </c>
      <c r="E120" s="577"/>
      <c r="F120" s="577"/>
      <c r="G120" s="578"/>
      <c r="H120" s="76">
        <f t="shared" ref="H120" si="367">SUM(I120:S120)</f>
        <v>0</v>
      </c>
      <c r="I120" s="80"/>
      <c r="J120" s="94"/>
      <c r="K120" s="82"/>
      <c r="L120" s="331"/>
      <c r="M120" s="123"/>
      <c r="N120" s="81"/>
      <c r="O120" s="81"/>
      <c r="P120" s="81"/>
      <c r="Q120" s="81"/>
      <c r="R120" s="81"/>
      <c r="S120" s="82"/>
      <c r="T120" s="263">
        <f t="shared" ref="T120" si="368">SUM(U120:AE120)</f>
        <v>0</v>
      </c>
      <c r="U120" s="248"/>
      <c r="V120" s="253"/>
      <c r="W120" s="249"/>
      <c r="X120" s="333"/>
      <c r="Y120" s="250"/>
      <c r="Z120" s="251"/>
      <c r="AA120" s="251"/>
      <c r="AB120" s="251"/>
      <c r="AC120" s="251"/>
      <c r="AD120" s="251"/>
      <c r="AE120" s="249"/>
      <c r="AF120" s="286">
        <f t="shared" ref="AF120" si="369">SUM(AG120:AQ120)</f>
        <v>0</v>
      </c>
      <c r="AG120" s="248"/>
      <c r="AH120" s="253"/>
      <c r="AI120" s="249"/>
      <c r="AJ120" s="333"/>
      <c r="AK120" s="250"/>
      <c r="AL120" s="251"/>
      <c r="AM120" s="251"/>
      <c r="AN120" s="251"/>
      <c r="AO120" s="251"/>
      <c r="AP120" s="251"/>
      <c r="AQ120" s="249"/>
      <c r="AR120" s="214"/>
      <c r="AS120" s="129"/>
      <c r="AT120" s="129"/>
      <c r="AU120" s="129"/>
      <c r="AV120" s="129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</row>
    <row r="121" spans="1:136" s="297" customFormat="1" ht="12.75" customHeight="1" x14ac:dyDescent="0.25">
      <c r="A121" s="295"/>
      <c r="B121" s="296"/>
      <c r="D121" s="298"/>
      <c r="E121" s="298"/>
      <c r="F121" s="298"/>
      <c r="G121" s="298"/>
      <c r="I121" s="588" t="s">
        <v>131</v>
      </c>
      <c r="J121" s="588"/>
      <c r="K121" s="588"/>
      <c r="L121" s="588"/>
      <c r="M121" s="588"/>
      <c r="N121" s="588"/>
      <c r="O121" s="588"/>
      <c r="P121" s="588"/>
      <c r="Q121" s="588"/>
      <c r="R121" s="588"/>
      <c r="S121" s="588"/>
      <c r="T121" s="433"/>
      <c r="U121" s="588" t="s">
        <v>131</v>
      </c>
      <c r="V121" s="588"/>
      <c r="W121" s="588"/>
      <c r="X121" s="588"/>
      <c r="Y121" s="588"/>
      <c r="Z121" s="588"/>
      <c r="AA121" s="588"/>
      <c r="AB121" s="588"/>
      <c r="AC121" s="588"/>
      <c r="AD121" s="588"/>
      <c r="AE121" s="588"/>
      <c r="AG121" s="588" t="s">
        <v>131</v>
      </c>
      <c r="AH121" s="588"/>
      <c r="AI121" s="588"/>
      <c r="AJ121" s="588"/>
      <c r="AK121" s="588"/>
      <c r="AL121" s="588"/>
      <c r="AM121" s="588"/>
      <c r="AN121" s="588"/>
      <c r="AO121" s="588"/>
      <c r="AP121" s="588"/>
      <c r="AQ121" s="589"/>
      <c r="AR121" s="299"/>
      <c r="AS121" s="340"/>
      <c r="AT121" s="340"/>
      <c r="AU121" s="340"/>
      <c r="AV121" s="340"/>
      <c r="AW121" s="300"/>
      <c r="AX121" s="300"/>
      <c r="AY121" s="300"/>
      <c r="AZ121" s="300"/>
      <c r="BA121" s="300"/>
      <c r="BB121" s="300"/>
      <c r="BC121" s="300"/>
      <c r="BD121" s="300"/>
      <c r="BE121" s="300"/>
      <c r="BF121" s="300"/>
      <c r="BG121" s="300"/>
      <c r="BH121" s="300"/>
      <c r="BI121" s="300"/>
      <c r="BJ121" s="300"/>
      <c r="BK121" s="300"/>
      <c r="BL121" s="300"/>
      <c r="BM121" s="300"/>
      <c r="BN121" s="300"/>
      <c r="BO121" s="300"/>
      <c r="BP121" s="301"/>
      <c r="BQ121" s="301"/>
      <c r="BR121" s="301"/>
      <c r="BS121" s="301"/>
      <c r="BT121" s="301"/>
      <c r="BU121" s="301"/>
      <c r="BV121" s="301"/>
      <c r="BW121" s="301"/>
      <c r="BX121" s="301"/>
      <c r="BY121" s="301"/>
      <c r="BZ121" s="301"/>
      <c r="CA121" s="301"/>
      <c r="CB121" s="301"/>
      <c r="CC121" s="301"/>
      <c r="CD121" s="301"/>
      <c r="CE121" s="301"/>
      <c r="CF121" s="301"/>
      <c r="CG121" s="301"/>
      <c r="CH121" s="301"/>
      <c r="CI121" s="301"/>
      <c r="CJ121" s="301"/>
      <c r="CK121" s="301"/>
      <c r="CL121" s="301"/>
      <c r="CM121" s="301"/>
      <c r="CN121" s="301"/>
      <c r="CO121" s="301"/>
      <c r="CP121" s="301"/>
      <c r="CQ121" s="301"/>
      <c r="CR121" s="301"/>
      <c r="CS121" s="301"/>
      <c r="CT121" s="301"/>
      <c r="CU121" s="301"/>
      <c r="CV121" s="301"/>
      <c r="CW121" s="301"/>
      <c r="CX121" s="301"/>
      <c r="CY121" s="301"/>
      <c r="CZ121" s="301"/>
      <c r="DA121" s="301"/>
      <c r="DB121" s="301"/>
      <c r="DC121" s="301"/>
      <c r="DD121" s="301"/>
      <c r="DE121" s="301"/>
      <c r="DF121" s="301"/>
      <c r="DG121" s="301"/>
      <c r="DH121" s="301"/>
      <c r="DI121" s="301"/>
      <c r="DJ121" s="301"/>
      <c r="DK121" s="301"/>
      <c r="DL121" s="301"/>
      <c r="DM121" s="301"/>
      <c r="DN121" s="301"/>
      <c r="DO121" s="301"/>
      <c r="DP121" s="301"/>
      <c r="DQ121" s="301"/>
      <c r="DR121" s="301"/>
      <c r="DS121" s="301"/>
      <c r="DT121" s="301"/>
      <c r="DU121" s="301"/>
      <c r="DV121" s="301"/>
      <c r="DW121" s="301"/>
      <c r="DX121" s="301"/>
      <c r="DY121" s="301"/>
      <c r="DZ121" s="301"/>
      <c r="EA121" s="301"/>
      <c r="EB121" s="301"/>
      <c r="EC121" s="301"/>
      <c r="ED121" s="301"/>
      <c r="EE121" s="301"/>
      <c r="EF121" s="301"/>
    </row>
    <row r="122" spans="1:136" s="62" customFormat="1" ht="10.5" customHeight="1" x14ac:dyDescent="0.25">
      <c r="A122" s="243"/>
      <c r="B122" s="87"/>
      <c r="C122" s="87"/>
      <c r="D122" s="88"/>
      <c r="E122" s="88"/>
      <c r="F122" s="88"/>
      <c r="G122" s="88"/>
      <c r="H122" s="91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1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1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131"/>
      <c r="AR122" s="214"/>
      <c r="AS122" s="581"/>
      <c r="AT122" s="581"/>
      <c r="AU122" s="581"/>
      <c r="AV122" s="581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</row>
    <row r="123" spans="1:136" s="74" customFormat="1" ht="25.5" customHeight="1" x14ac:dyDescent="0.25">
      <c r="A123" s="582" t="s">
        <v>65</v>
      </c>
      <c r="B123" s="583"/>
      <c r="C123" s="583"/>
      <c r="D123" s="584" t="s">
        <v>136</v>
      </c>
      <c r="E123" s="584"/>
      <c r="F123" s="584"/>
      <c r="G123" s="585"/>
      <c r="H123" s="83">
        <f>SUM(I123:S123)</f>
        <v>0</v>
      </c>
      <c r="I123" s="84">
        <f>I124</f>
        <v>0</v>
      </c>
      <c r="J123" s="313">
        <f>J124</f>
        <v>0</v>
      </c>
      <c r="K123" s="86">
        <f t="shared" ref="K123:AQ123" si="370">K124</f>
        <v>0</v>
      </c>
      <c r="L123" s="329">
        <f t="shared" si="370"/>
        <v>0</v>
      </c>
      <c r="M123" s="125">
        <f t="shared" si="370"/>
        <v>0</v>
      </c>
      <c r="N123" s="85">
        <f t="shared" si="370"/>
        <v>0</v>
      </c>
      <c r="O123" s="85">
        <f t="shared" si="370"/>
        <v>0</v>
      </c>
      <c r="P123" s="85">
        <f t="shared" si="370"/>
        <v>0</v>
      </c>
      <c r="Q123" s="85">
        <f t="shared" si="370"/>
        <v>0</v>
      </c>
      <c r="R123" s="85">
        <f t="shared" si="370"/>
        <v>0</v>
      </c>
      <c r="S123" s="86">
        <f t="shared" si="370"/>
        <v>0</v>
      </c>
      <c r="T123" s="268">
        <f>SUM(U123:AE123)</f>
        <v>0</v>
      </c>
      <c r="U123" s="84">
        <f>U124</f>
        <v>0</v>
      </c>
      <c r="V123" s="313">
        <f>V124</f>
        <v>0</v>
      </c>
      <c r="W123" s="86">
        <f t="shared" si="370"/>
        <v>0</v>
      </c>
      <c r="X123" s="329">
        <f t="shared" si="370"/>
        <v>0</v>
      </c>
      <c r="Y123" s="125">
        <f t="shared" si="370"/>
        <v>0</v>
      </c>
      <c r="Z123" s="85">
        <f t="shared" si="370"/>
        <v>0</v>
      </c>
      <c r="AA123" s="85">
        <f t="shared" si="370"/>
        <v>0</v>
      </c>
      <c r="AB123" s="85">
        <f t="shared" si="370"/>
        <v>0</v>
      </c>
      <c r="AC123" s="85">
        <f t="shared" si="370"/>
        <v>0</v>
      </c>
      <c r="AD123" s="85">
        <f t="shared" si="370"/>
        <v>0</v>
      </c>
      <c r="AE123" s="86">
        <f t="shared" si="370"/>
        <v>0</v>
      </c>
      <c r="AF123" s="284">
        <f>SUM(AG123:AQ123)</f>
        <v>0</v>
      </c>
      <c r="AG123" s="84">
        <f>AG124</f>
        <v>0</v>
      </c>
      <c r="AH123" s="313">
        <f>AH124</f>
        <v>0</v>
      </c>
      <c r="AI123" s="86">
        <f t="shared" si="370"/>
        <v>0</v>
      </c>
      <c r="AJ123" s="329">
        <f t="shared" si="370"/>
        <v>0</v>
      </c>
      <c r="AK123" s="125">
        <f t="shared" si="370"/>
        <v>0</v>
      </c>
      <c r="AL123" s="85">
        <f t="shared" si="370"/>
        <v>0</v>
      </c>
      <c r="AM123" s="85">
        <f t="shared" si="370"/>
        <v>0</v>
      </c>
      <c r="AN123" s="85">
        <f t="shared" si="370"/>
        <v>0</v>
      </c>
      <c r="AO123" s="85">
        <f t="shared" si="370"/>
        <v>0</v>
      </c>
      <c r="AP123" s="85">
        <f t="shared" si="370"/>
        <v>0</v>
      </c>
      <c r="AQ123" s="86">
        <f t="shared" si="370"/>
        <v>0</v>
      </c>
      <c r="AR123" s="214"/>
      <c r="AS123" s="129"/>
      <c r="AT123" s="202"/>
      <c r="AU123" s="202"/>
      <c r="AV123" s="202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</row>
    <row r="124" spans="1:136" s="74" customFormat="1" ht="15.75" customHeight="1" x14ac:dyDescent="0.25">
      <c r="A124" s="239">
        <v>3</v>
      </c>
      <c r="B124" s="68"/>
      <c r="C124" s="90"/>
      <c r="D124" s="575" t="s">
        <v>16</v>
      </c>
      <c r="E124" s="575"/>
      <c r="F124" s="575"/>
      <c r="G124" s="576"/>
      <c r="H124" s="75">
        <f t="shared" ref="H124:H131" si="371">SUM(I124:S124)</f>
        <v>0</v>
      </c>
      <c r="I124" s="77">
        <f>I125+I129</f>
        <v>0</v>
      </c>
      <c r="J124" s="61">
        <f>J125+J129</f>
        <v>0</v>
      </c>
      <c r="K124" s="79">
        <f t="shared" ref="K124:S124" si="372">K125+K129</f>
        <v>0</v>
      </c>
      <c r="L124" s="330">
        <f t="shared" si="372"/>
        <v>0</v>
      </c>
      <c r="M124" s="95">
        <f t="shared" si="372"/>
        <v>0</v>
      </c>
      <c r="N124" s="78">
        <f t="shared" si="372"/>
        <v>0</v>
      </c>
      <c r="O124" s="78">
        <f t="shared" ref="O124" si="373">O125+O129</f>
        <v>0</v>
      </c>
      <c r="P124" s="78">
        <f t="shared" si="372"/>
        <v>0</v>
      </c>
      <c r="Q124" s="78">
        <f t="shared" si="372"/>
        <v>0</v>
      </c>
      <c r="R124" s="78">
        <f t="shared" si="372"/>
        <v>0</v>
      </c>
      <c r="S124" s="79">
        <f t="shared" si="372"/>
        <v>0</v>
      </c>
      <c r="T124" s="255">
        <f t="shared" ref="T124:T131" si="374">SUM(U124:AE124)</f>
        <v>0</v>
      </c>
      <c r="U124" s="77">
        <f>U125+U129</f>
        <v>0</v>
      </c>
      <c r="V124" s="61">
        <f>V125+V129</f>
        <v>0</v>
      </c>
      <c r="W124" s="79">
        <f t="shared" ref="W124:AE124" si="375">W125+W129</f>
        <v>0</v>
      </c>
      <c r="X124" s="330">
        <f t="shared" si="375"/>
        <v>0</v>
      </c>
      <c r="Y124" s="95">
        <f t="shared" si="375"/>
        <v>0</v>
      </c>
      <c r="Z124" s="78">
        <f t="shared" si="375"/>
        <v>0</v>
      </c>
      <c r="AA124" s="78">
        <f t="shared" ref="AA124" si="376">AA125+AA129</f>
        <v>0</v>
      </c>
      <c r="AB124" s="78">
        <f t="shared" si="375"/>
        <v>0</v>
      </c>
      <c r="AC124" s="78">
        <f t="shared" si="375"/>
        <v>0</v>
      </c>
      <c r="AD124" s="78">
        <f t="shared" si="375"/>
        <v>0</v>
      </c>
      <c r="AE124" s="79">
        <f t="shared" si="375"/>
        <v>0</v>
      </c>
      <c r="AF124" s="285">
        <f t="shared" ref="AF124:AF131" si="377">SUM(AG124:AQ124)</f>
        <v>0</v>
      </c>
      <c r="AG124" s="77">
        <f>AG125+AG129</f>
        <v>0</v>
      </c>
      <c r="AH124" s="61">
        <f>AH125+AH129</f>
        <v>0</v>
      </c>
      <c r="AI124" s="79">
        <f t="shared" ref="AI124:AQ124" si="378">AI125+AI129</f>
        <v>0</v>
      </c>
      <c r="AJ124" s="330">
        <f t="shared" si="378"/>
        <v>0</v>
      </c>
      <c r="AK124" s="95">
        <f t="shared" si="378"/>
        <v>0</v>
      </c>
      <c r="AL124" s="78">
        <f t="shared" si="378"/>
        <v>0</v>
      </c>
      <c r="AM124" s="78">
        <f t="shared" ref="AM124" si="379">AM125+AM129</f>
        <v>0</v>
      </c>
      <c r="AN124" s="78">
        <f t="shared" si="378"/>
        <v>0</v>
      </c>
      <c r="AO124" s="78">
        <f t="shared" si="378"/>
        <v>0</v>
      </c>
      <c r="AP124" s="78">
        <f t="shared" si="378"/>
        <v>0</v>
      </c>
      <c r="AQ124" s="79">
        <f t="shared" si="378"/>
        <v>0</v>
      </c>
      <c r="AR124" s="214"/>
      <c r="AS124" s="108"/>
      <c r="AT124" s="200"/>
      <c r="AU124" s="200"/>
      <c r="AV124" s="200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Y124" s="198"/>
      <c r="CZ124" s="198"/>
      <c r="DA124" s="198"/>
      <c r="DB124" s="198"/>
      <c r="DC124" s="198"/>
      <c r="DD124" s="198"/>
      <c r="DE124" s="198"/>
      <c r="DF124" s="198"/>
      <c r="DG124" s="198"/>
      <c r="DH124" s="198"/>
      <c r="DI124" s="198"/>
      <c r="DJ124" s="198"/>
      <c r="DK124" s="198"/>
      <c r="DL124" s="198"/>
      <c r="DM124" s="198"/>
      <c r="DN124" s="198"/>
      <c r="DO124" s="198"/>
      <c r="DP124" s="198"/>
      <c r="DQ124" s="198"/>
      <c r="DR124" s="198"/>
      <c r="DS124" s="198"/>
      <c r="DT124" s="198"/>
      <c r="DU124" s="198"/>
      <c r="DV124" s="198"/>
      <c r="DW124" s="198"/>
      <c r="DX124" s="198"/>
      <c r="DY124" s="198"/>
      <c r="DZ124" s="198"/>
      <c r="EA124" s="198"/>
      <c r="EB124" s="198"/>
      <c r="EC124" s="198"/>
      <c r="ED124" s="198"/>
      <c r="EE124" s="198"/>
      <c r="EF124" s="198"/>
    </row>
    <row r="125" spans="1:136" s="73" customFormat="1" ht="15.75" customHeight="1" x14ac:dyDescent="0.25">
      <c r="A125" s="579">
        <v>31</v>
      </c>
      <c r="B125" s="580"/>
      <c r="C125" s="90"/>
      <c r="D125" s="575" t="s">
        <v>0</v>
      </c>
      <c r="E125" s="575"/>
      <c r="F125" s="575"/>
      <c r="G125" s="576"/>
      <c r="H125" s="75">
        <f t="shared" si="371"/>
        <v>0</v>
      </c>
      <c r="I125" s="96">
        <f>SUM(I126:I128)</f>
        <v>0</v>
      </c>
      <c r="J125" s="61">
        <f>SUM(J126:J128)</f>
        <v>0</v>
      </c>
      <c r="K125" s="79">
        <f t="shared" ref="K125:S125" si="380">SUM(K126:K128)</f>
        <v>0</v>
      </c>
      <c r="L125" s="330">
        <f t="shared" si="380"/>
        <v>0</v>
      </c>
      <c r="M125" s="95">
        <f t="shared" si="380"/>
        <v>0</v>
      </c>
      <c r="N125" s="78">
        <f t="shared" si="380"/>
        <v>0</v>
      </c>
      <c r="O125" s="78">
        <f t="shared" ref="O125" si="381">SUM(O126:O128)</f>
        <v>0</v>
      </c>
      <c r="P125" s="78">
        <f t="shared" si="380"/>
        <v>0</v>
      </c>
      <c r="Q125" s="78">
        <f t="shared" si="380"/>
        <v>0</v>
      </c>
      <c r="R125" s="78">
        <f t="shared" si="380"/>
        <v>0</v>
      </c>
      <c r="S125" s="240">
        <f t="shared" si="380"/>
        <v>0</v>
      </c>
      <c r="T125" s="271">
        <f t="shared" si="374"/>
        <v>0</v>
      </c>
      <c r="U125" s="96">
        <f>SUM(U126:U128)</f>
        <v>0</v>
      </c>
      <c r="V125" s="78">
        <f>SUM(V126:V128)</f>
        <v>0</v>
      </c>
      <c r="W125" s="79">
        <f t="shared" ref="W125:AE125" si="382">SUM(W126:W128)</f>
        <v>0</v>
      </c>
      <c r="X125" s="330">
        <f t="shared" si="382"/>
        <v>0</v>
      </c>
      <c r="Y125" s="95">
        <f t="shared" si="382"/>
        <v>0</v>
      </c>
      <c r="Z125" s="78">
        <f t="shared" si="382"/>
        <v>0</v>
      </c>
      <c r="AA125" s="78">
        <f t="shared" ref="AA125" si="383">SUM(AA126:AA128)</f>
        <v>0</v>
      </c>
      <c r="AB125" s="78">
        <f t="shared" si="382"/>
        <v>0</v>
      </c>
      <c r="AC125" s="78">
        <f t="shared" si="382"/>
        <v>0</v>
      </c>
      <c r="AD125" s="78">
        <f t="shared" si="382"/>
        <v>0</v>
      </c>
      <c r="AE125" s="240">
        <f t="shared" si="382"/>
        <v>0</v>
      </c>
      <c r="AF125" s="285">
        <f t="shared" si="377"/>
        <v>0</v>
      </c>
      <c r="AG125" s="96">
        <f>SUM(AG126:AG128)</f>
        <v>0</v>
      </c>
      <c r="AH125" s="78">
        <f>SUM(AH126:AH128)</f>
        <v>0</v>
      </c>
      <c r="AI125" s="79">
        <f t="shared" ref="AI125:AQ125" si="384">SUM(AI126:AI128)</f>
        <v>0</v>
      </c>
      <c r="AJ125" s="330">
        <f t="shared" si="384"/>
        <v>0</v>
      </c>
      <c r="AK125" s="95">
        <f t="shared" si="384"/>
        <v>0</v>
      </c>
      <c r="AL125" s="78">
        <f t="shared" si="384"/>
        <v>0</v>
      </c>
      <c r="AM125" s="78">
        <f t="shared" ref="AM125" si="385">SUM(AM126:AM128)</f>
        <v>0</v>
      </c>
      <c r="AN125" s="78">
        <f t="shared" si="384"/>
        <v>0</v>
      </c>
      <c r="AO125" s="78">
        <f t="shared" si="384"/>
        <v>0</v>
      </c>
      <c r="AP125" s="78">
        <f t="shared" si="384"/>
        <v>0</v>
      </c>
      <c r="AQ125" s="240">
        <f t="shared" si="384"/>
        <v>0</v>
      </c>
      <c r="AR125" s="214"/>
      <c r="AS125" s="108"/>
      <c r="AT125" s="200"/>
      <c r="AU125" s="200"/>
      <c r="AV125" s="200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96"/>
      <c r="BQ125" s="196"/>
      <c r="BR125" s="196"/>
      <c r="BS125" s="196"/>
      <c r="BT125" s="196"/>
      <c r="BU125" s="196"/>
      <c r="BV125" s="196"/>
      <c r="BW125" s="196"/>
      <c r="BX125" s="196"/>
      <c r="BY125" s="196"/>
      <c r="BZ125" s="196"/>
      <c r="CA125" s="196"/>
      <c r="CB125" s="196"/>
      <c r="CC125" s="196"/>
      <c r="CD125" s="196"/>
      <c r="CE125" s="196"/>
      <c r="CF125" s="196"/>
      <c r="CG125" s="196"/>
      <c r="CH125" s="196"/>
      <c r="CI125" s="196"/>
      <c r="CJ125" s="196"/>
      <c r="CK125" s="196"/>
      <c r="CL125" s="196"/>
      <c r="CM125" s="196"/>
      <c r="CN125" s="196"/>
      <c r="CO125" s="196"/>
      <c r="CP125" s="196"/>
      <c r="CQ125" s="196"/>
      <c r="CR125" s="196"/>
      <c r="CS125" s="196"/>
      <c r="CT125" s="196"/>
      <c r="CU125" s="196"/>
      <c r="CV125" s="196"/>
      <c r="CW125" s="196"/>
      <c r="CX125" s="196"/>
      <c r="CY125" s="196"/>
      <c r="CZ125" s="196"/>
      <c r="DA125" s="196"/>
      <c r="DB125" s="196"/>
      <c r="DC125" s="196"/>
      <c r="DD125" s="196"/>
      <c r="DE125" s="196"/>
      <c r="DF125" s="196"/>
      <c r="DG125" s="196"/>
      <c r="DH125" s="196"/>
      <c r="DI125" s="196"/>
      <c r="DJ125" s="196"/>
      <c r="DK125" s="196"/>
      <c r="DL125" s="196"/>
      <c r="DM125" s="196"/>
      <c r="DN125" s="196"/>
      <c r="DO125" s="196"/>
      <c r="DP125" s="196"/>
      <c r="DQ125" s="196"/>
      <c r="DR125" s="196"/>
      <c r="DS125" s="196"/>
      <c r="DT125" s="196"/>
      <c r="DU125" s="196"/>
      <c r="DV125" s="196"/>
      <c r="DW125" s="196"/>
      <c r="DX125" s="196"/>
      <c r="DY125" s="196"/>
      <c r="DZ125" s="196"/>
      <c r="EA125" s="196"/>
      <c r="EB125" s="196"/>
      <c r="EC125" s="196"/>
      <c r="ED125" s="196"/>
      <c r="EE125" s="196"/>
      <c r="EF125" s="196"/>
    </row>
    <row r="126" spans="1:136" s="72" customFormat="1" ht="15.75" customHeight="1" x14ac:dyDescent="0.25">
      <c r="A126" s="241"/>
      <c r="B126" s="185"/>
      <c r="C126" s="185">
        <v>311</v>
      </c>
      <c r="D126" s="577" t="s">
        <v>1</v>
      </c>
      <c r="E126" s="577"/>
      <c r="F126" s="577"/>
      <c r="G126" s="577"/>
      <c r="H126" s="76">
        <f t="shared" si="371"/>
        <v>0</v>
      </c>
      <c r="I126" s="80"/>
      <c r="J126" s="94"/>
      <c r="K126" s="82"/>
      <c r="L126" s="331"/>
      <c r="M126" s="123"/>
      <c r="N126" s="81"/>
      <c r="O126" s="81"/>
      <c r="P126" s="81"/>
      <c r="Q126" s="81"/>
      <c r="R126" s="81"/>
      <c r="S126" s="82"/>
      <c r="T126" s="263">
        <f t="shared" si="374"/>
        <v>0</v>
      </c>
      <c r="U126" s="248"/>
      <c r="V126" s="253"/>
      <c r="W126" s="249"/>
      <c r="X126" s="333"/>
      <c r="Y126" s="250"/>
      <c r="Z126" s="251"/>
      <c r="AA126" s="251"/>
      <c r="AB126" s="251"/>
      <c r="AC126" s="251"/>
      <c r="AD126" s="251"/>
      <c r="AE126" s="249"/>
      <c r="AF126" s="286">
        <f t="shared" si="377"/>
        <v>0</v>
      </c>
      <c r="AG126" s="248"/>
      <c r="AH126" s="253"/>
      <c r="AI126" s="249"/>
      <c r="AJ126" s="333"/>
      <c r="AK126" s="250"/>
      <c r="AL126" s="251"/>
      <c r="AM126" s="251"/>
      <c r="AN126" s="251"/>
      <c r="AO126" s="251"/>
      <c r="AP126" s="251"/>
      <c r="AQ126" s="249"/>
      <c r="AR126" s="214"/>
      <c r="AS126" s="108"/>
      <c r="AT126" s="200"/>
      <c r="AU126" s="200"/>
      <c r="AV126" s="200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41"/>
      <c r="B127" s="185"/>
      <c r="C127" s="185">
        <v>312</v>
      </c>
      <c r="D127" s="577" t="s">
        <v>2</v>
      </c>
      <c r="E127" s="577"/>
      <c r="F127" s="577"/>
      <c r="G127" s="578"/>
      <c r="H127" s="76">
        <f t="shared" si="371"/>
        <v>0</v>
      </c>
      <c r="I127" s="80"/>
      <c r="J127" s="94"/>
      <c r="K127" s="82"/>
      <c r="L127" s="331"/>
      <c r="M127" s="123"/>
      <c r="N127" s="81"/>
      <c r="O127" s="81"/>
      <c r="P127" s="81"/>
      <c r="Q127" s="81"/>
      <c r="R127" s="81"/>
      <c r="S127" s="82"/>
      <c r="T127" s="263">
        <f t="shared" si="374"/>
        <v>0</v>
      </c>
      <c r="U127" s="248"/>
      <c r="V127" s="253"/>
      <c r="W127" s="249"/>
      <c r="X127" s="333"/>
      <c r="Y127" s="250"/>
      <c r="Z127" s="251"/>
      <c r="AA127" s="251"/>
      <c r="AB127" s="251"/>
      <c r="AC127" s="251"/>
      <c r="AD127" s="251"/>
      <c r="AE127" s="249"/>
      <c r="AF127" s="286">
        <f t="shared" si="377"/>
        <v>0</v>
      </c>
      <c r="AG127" s="248"/>
      <c r="AH127" s="253"/>
      <c r="AI127" s="249"/>
      <c r="AJ127" s="333"/>
      <c r="AK127" s="250"/>
      <c r="AL127" s="251"/>
      <c r="AM127" s="251"/>
      <c r="AN127" s="251"/>
      <c r="AO127" s="251"/>
      <c r="AP127" s="251"/>
      <c r="AQ127" s="249"/>
      <c r="AR127" s="214"/>
      <c r="AS127" s="129"/>
      <c r="AT127" s="129"/>
      <c r="AU127" s="129"/>
      <c r="AV127" s="129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41"/>
      <c r="B128" s="185"/>
      <c r="C128" s="185">
        <v>313</v>
      </c>
      <c r="D128" s="577" t="s">
        <v>3</v>
      </c>
      <c r="E128" s="577"/>
      <c r="F128" s="577"/>
      <c r="G128" s="577"/>
      <c r="H128" s="76">
        <f t="shared" si="371"/>
        <v>0</v>
      </c>
      <c r="I128" s="80"/>
      <c r="J128" s="94"/>
      <c r="K128" s="82"/>
      <c r="L128" s="331"/>
      <c r="M128" s="123"/>
      <c r="N128" s="81"/>
      <c r="O128" s="81"/>
      <c r="P128" s="81"/>
      <c r="Q128" s="81"/>
      <c r="R128" s="81"/>
      <c r="S128" s="82"/>
      <c r="T128" s="263">
        <f t="shared" si="374"/>
        <v>0</v>
      </c>
      <c r="U128" s="248"/>
      <c r="V128" s="253"/>
      <c r="W128" s="249"/>
      <c r="X128" s="333"/>
      <c r="Y128" s="250"/>
      <c r="Z128" s="251"/>
      <c r="AA128" s="251"/>
      <c r="AB128" s="251"/>
      <c r="AC128" s="251"/>
      <c r="AD128" s="251"/>
      <c r="AE128" s="249"/>
      <c r="AF128" s="286">
        <f t="shared" si="377"/>
        <v>0</v>
      </c>
      <c r="AG128" s="248"/>
      <c r="AH128" s="253"/>
      <c r="AI128" s="249"/>
      <c r="AJ128" s="333"/>
      <c r="AK128" s="250"/>
      <c r="AL128" s="251"/>
      <c r="AM128" s="251"/>
      <c r="AN128" s="251"/>
      <c r="AO128" s="251"/>
      <c r="AP128" s="251"/>
      <c r="AQ128" s="249"/>
      <c r="AR128" s="214"/>
      <c r="AS128" s="108"/>
      <c r="AT128" s="200"/>
      <c r="AU128" s="200"/>
      <c r="AV128" s="200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15.75" customHeight="1" x14ac:dyDescent="0.25">
      <c r="A129" s="579">
        <v>32</v>
      </c>
      <c r="B129" s="580"/>
      <c r="C129" s="90"/>
      <c r="D129" s="575" t="s">
        <v>4</v>
      </c>
      <c r="E129" s="575"/>
      <c r="F129" s="575"/>
      <c r="G129" s="576"/>
      <c r="H129" s="75">
        <f t="shared" si="371"/>
        <v>0</v>
      </c>
      <c r="I129" s="77">
        <f t="shared" ref="I129:S129" si="386">SUM(I130:I133)</f>
        <v>0</v>
      </c>
      <c r="J129" s="61">
        <f t="shared" ref="J129" si="387">SUM(J130:J133)</f>
        <v>0</v>
      </c>
      <c r="K129" s="79">
        <f t="shared" si="386"/>
        <v>0</v>
      </c>
      <c r="L129" s="330">
        <f t="shared" si="386"/>
        <v>0</v>
      </c>
      <c r="M129" s="95">
        <f t="shared" si="386"/>
        <v>0</v>
      </c>
      <c r="N129" s="78">
        <f t="shared" si="386"/>
        <v>0</v>
      </c>
      <c r="O129" s="78">
        <f t="shared" ref="O129" si="388">SUM(O130:O133)</f>
        <v>0</v>
      </c>
      <c r="P129" s="78">
        <f t="shared" si="386"/>
        <v>0</v>
      </c>
      <c r="Q129" s="78">
        <f t="shared" si="386"/>
        <v>0</v>
      </c>
      <c r="R129" s="78">
        <f t="shared" si="386"/>
        <v>0</v>
      </c>
      <c r="S129" s="79">
        <f t="shared" si="386"/>
        <v>0</v>
      </c>
      <c r="T129" s="255">
        <f t="shared" si="374"/>
        <v>0</v>
      </c>
      <c r="U129" s="77">
        <f t="shared" ref="U129:AE129" si="389">SUM(U130:U133)</f>
        <v>0</v>
      </c>
      <c r="V129" s="61">
        <f t="shared" ref="V129" si="390">SUM(V130:V133)</f>
        <v>0</v>
      </c>
      <c r="W129" s="79">
        <f t="shared" si="389"/>
        <v>0</v>
      </c>
      <c r="X129" s="330">
        <f t="shared" si="389"/>
        <v>0</v>
      </c>
      <c r="Y129" s="95">
        <f t="shared" si="389"/>
        <v>0</v>
      </c>
      <c r="Z129" s="78">
        <f t="shared" si="389"/>
        <v>0</v>
      </c>
      <c r="AA129" s="78">
        <f t="shared" ref="AA129" si="391">SUM(AA130:AA133)</f>
        <v>0</v>
      </c>
      <c r="AB129" s="78">
        <f t="shared" si="389"/>
        <v>0</v>
      </c>
      <c r="AC129" s="78">
        <f t="shared" si="389"/>
        <v>0</v>
      </c>
      <c r="AD129" s="78">
        <f t="shared" si="389"/>
        <v>0</v>
      </c>
      <c r="AE129" s="79">
        <f t="shared" si="389"/>
        <v>0</v>
      </c>
      <c r="AF129" s="285">
        <f t="shared" si="377"/>
        <v>0</v>
      </c>
      <c r="AG129" s="77">
        <f t="shared" ref="AG129:AQ129" si="392">SUM(AG130:AG133)</f>
        <v>0</v>
      </c>
      <c r="AH129" s="61">
        <f t="shared" ref="AH129" si="393">SUM(AH130:AH133)</f>
        <v>0</v>
      </c>
      <c r="AI129" s="79">
        <f t="shared" si="392"/>
        <v>0</v>
      </c>
      <c r="AJ129" s="330">
        <f t="shared" si="392"/>
        <v>0</v>
      </c>
      <c r="AK129" s="95">
        <f t="shared" si="392"/>
        <v>0</v>
      </c>
      <c r="AL129" s="78">
        <f t="shared" si="392"/>
        <v>0</v>
      </c>
      <c r="AM129" s="78">
        <f t="shared" ref="AM129" si="394">SUM(AM130:AM133)</f>
        <v>0</v>
      </c>
      <c r="AN129" s="78">
        <f t="shared" si="392"/>
        <v>0</v>
      </c>
      <c r="AO129" s="78">
        <f t="shared" si="392"/>
        <v>0</v>
      </c>
      <c r="AP129" s="78">
        <f t="shared" si="392"/>
        <v>0</v>
      </c>
      <c r="AQ129" s="79">
        <f t="shared" si="392"/>
        <v>0</v>
      </c>
      <c r="AR129" s="214"/>
      <c r="AS129" s="108"/>
      <c r="AT129" s="200"/>
      <c r="AU129" s="200"/>
      <c r="AV129" s="200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96"/>
      <c r="BQ129" s="196"/>
      <c r="BR129" s="196"/>
      <c r="BS129" s="196"/>
      <c r="BT129" s="196"/>
      <c r="BU129" s="196"/>
      <c r="BV129" s="196"/>
      <c r="BW129" s="196"/>
      <c r="BX129" s="196"/>
      <c r="BY129" s="196"/>
      <c r="BZ129" s="196"/>
      <c r="CA129" s="196"/>
      <c r="CB129" s="196"/>
      <c r="CC129" s="196"/>
      <c r="CD129" s="196"/>
      <c r="CE129" s="196"/>
      <c r="CF129" s="196"/>
      <c r="CG129" s="196"/>
      <c r="CH129" s="196"/>
      <c r="CI129" s="196"/>
      <c r="CJ129" s="196"/>
      <c r="CK129" s="196"/>
      <c r="CL129" s="196"/>
      <c r="CM129" s="196"/>
      <c r="CN129" s="196"/>
      <c r="CO129" s="196"/>
      <c r="CP129" s="196"/>
      <c r="CQ129" s="196"/>
      <c r="CR129" s="196"/>
      <c r="CS129" s="196"/>
      <c r="CT129" s="196"/>
      <c r="CU129" s="196"/>
      <c r="CV129" s="196"/>
      <c r="CW129" s="196"/>
      <c r="CX129" s="196"/>
      <c r="CY129" s="196"/>
      <c r="CZ129" s="196"/>
      <c r="DA129" s="196"/>
      <c r="DB129" s="196"/>
      <c r="DC129" s="196"/>
      <c r="DD129" s="196"/>
      <c r="DE129" s="196"/>
      <c r="DF129" s="196"/>
      <c r="DG129" s="196"/>
      <c r="DH129" s="196"/>
      <c r="DI129" s="196"/>
      <c r="DJ129" s="196"/>
      <c r="DK129" s="196"/>
      <c r="DL129" s="196"/>
      <c r="DM129" s="196"/>
      <c r="DN129" s="196"/>
      <c r="DO129" s="196"/>
      <c r="DP129" s="196"/>
      <c r="DQ129" s="196"/>
      <c r="DR129" s="196"/>
      <c r="DS129" s="196"/>
      <c r="DT129" s="196"/>
      <c r="DU129" s="196"/>
      <c r="DV129" s="196"/>
      <c r="DW129" s="196"/>
      <c r="DX129" s="196"/>
      <c r="DY129" s="196"/>
      <c r="DZ129" s="196"/>
      <c r="EA129" s="196"/>
      <c r="EB129" s="196"/>
      <c r="EC129" s="196"/>
      <c r="ED129" s="196"/>
      <c r="EE129" s="196"/>
      <c r="EF129" s="196"/>
    </row>
    <row r="130" spans="1:136" s="72" customFormat="1" ht="15.75" customHeight="1" x14ac:dyDescent="0.25">
      <c r="A130" s="241"/>
      <c r="B130" s="185"/>
      <c r="C130" s="185">
        <v>321</v>
      </c>
      <c r="D130" s="577" t="s">
        <v>5</v>
      </c>
      <c r="E130" s="577"/>
      <c r="F130" s="577"/>
      <c r="G130" s="577"/>
      <c r="H130" s="76">
        <f t="shared" si="371"/>
        <v>0</v>
      </c>
      <c r="I130" s="80"/>
      <c r="J130" s="94"/>
      <c r="K130" s="82"/>
      <c r="L130" s="331"/>
      <c r="M130" s="123"/>
      <c r="N130" s="81"/>
      <c r="O130" s="81"/>
      <c r="P130" s="81"/>
      <c r="Q130" s="81"/>
      <c r="R130" s="81"/>
      <c r="S130" s="82"/>
      <c r="T130" s="263">
        <f t="shared" si="374"/>
        <v>0</v>
      </c>
      <c r="U130" s="248"/>
      <c r="V130" s="253"/>
      <c r="W130" s="249"/>
      <c r="X130" s="333"/>
      <c r="Y130" s="250"/>
      <c r="Z130" s="251"/>
      <c r="AA130" s="251"/>
      <c r="AB130" s="251"/>
      <c r="AC130" s="251"/>
      <c r="AD130" s="251"/>
      <c r="AE130" s="249"/>
      <c r="AF130" s="286">
        <f t="shared" si="377"/>
        <v>0</v>
      </c>
      <c r="AG130" s="248"/>
      <c r="AH130" s="253"/>
      <c r="AI130" s="249"/>
      <c r="AJ130" s="333"/>
      <c r="AK130" s="250"/>
      <c r="AL130" s="251"/>
      <c r="AM130" s="251"/>
      <c r="AN130" s="251"/>
      <c r="AO130" s="251"/>
      <c r="AP130" s="251"/>
      <c r="AQ130" s="249"/>
      <c r="AR130" s="214"/>
      <c r="AS130" s="108"/>
      <c r="AT130" s="200"/>
      <c r="AU130" s="200"/>
      <c r="AV130" s="200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2" customFormat="1" ht="15.75" customHeight="1" x14ac:dyDescent="0.25">
      <c r="A131" s="241"/>
      <c r="B131" s="185"/>
      <c r="C131" s="185">
        <v>322</v>
      </c>
      <c r="D131" s="577" t="s">
        <v>6</v>
      </c>
      <c r="E131" s="577"/>
      <c r="F131" s="577"/>
      <c r="G131" s="577"/>
      <c r="H131" s="76">
        <f t="shared" si="371"/>
        <v>0</v>
      </c>
      <c r="I131" s="80"/>
      <c r="J131" s="94"/>
      <c r="K131" s="82"/>
      <c r="L131" s="331"/>
      <c r="M131" s="123"/>
      <c r="N131" s="81"/>
      <c r="O131" s="81"/>
      <c r="P131" s="81"/>
      <c r="Q131" s="81"/>
      <c r="R131" s="81"/>
      <c r="S131" s="82"/>
      <c r="T131" s="263">
        <f t="shared" si="374"/>
        <v>0</v>
      </c>
      <c r="U131" s="248"/>
      <c r="V131" s="253"/>
      <c r="W131" s="249"/>
      <c r="X131" s="333"/>
      <c r="Y131" s="250"/>
      <c r="Z131" s="251"/>
      <c r="AA131" s="251"/>
      <c r="AB131" s="251"/>
      <c r="AC131" s="251"/>
      <c r="AD131" s="251"/>
      <c r="AE131" s="249"/>
      <c r="AF131" s="286">
        <f t="shared" si="377"/>
        <v>0</v>
      </c>
      <c r="AG131" s="248"/>
      <c r="AH131" s="253"/>
      <c r="AI131" s="249"/>
      <c r="AJ131" s="333"/>
      <c r="AK131" s="250"/>
      <c r="AL131" s="251"/>
      <c r="AM131" s="251"/>
      <c r="AN131" s="251"/>
      <c r="AO131" s="251"/>
      <c r="AP131" s="251"/>
      <c r="AQ131" s="249"/>
      <c r="AR131" s="214"/>
      <c r="AS131" s="108"/>
      <c r="AT131" s="200"/>
      <c r="AU131" s="200"/>
      <c r="AV131" s="200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</row>
    <row r="132" spans="1:136" s="72" customFormat="1" ht="15.75" customHeight="1" x14ac:dyDescent="0.25">
      <c r="A132" s="241"/>
      <c r="B132" s="185"/>
      <c r="C132" s="185">
        <v>323</v>
      </c>
      <c r="D132" s="577" t="s">
        <v>7</v>
      </c>
      <c r="E132" s="577"/>
      <c r="F132" s="577"/>
      <c r="G132" s="577"/>
      <c r="H132" s="76">
        <f>SUM(I132:S132)</f>
        <v>0</v>
      </c>
      <c r="I132" s="80"/>
      <c r="J132" s="94"/>
      <c r="K132" s="82"/>
      <c r="L132" s="331"/>
      <c r="M132" s="123"/>
      <c r="N132" s="81"/>
      <c r="O132" s="81"/>
      <c r="P132" s="81"/>
      <c r="Q132" s="81"/>
      <c r="R132" s="81"/>
      <c r="S132" s="82"/>
      <c r="T132" s="263">
        <f>SUM(U132:AE132)</f>
        <v>0</v>
      </c>
      <c r="U132" s="248"/>
      <c r="V132" s="253"/>
      <c r="W132" s="249"/>
      <c r="X132" s="333"/>
      <c r="Y132" s="250"/>
      <c r="Z132" s="251"/>
      <c r="AA132" s="251"/>
      <c r="AB132" s="251"/>
      <c r="AC132" s="251"/>
      <c r="AD132" s="251"/>
      <c r="AE132" s="249"/>
      <c r="AF132" s="286">
        <f>SUM(AG132:AQ132)</f>
        <v>0</v>
      </c>
      <c r="AG132" s="248"/>
      <c r="AH132" s="253"/>
      <c r="AI132" s="249"/>
      <c r="AJ132" s="333"/>
      <c r="AK132" s="250"/>
      <c r="AL132" s="251"/>
      <c r="AM132" s="251"/>
      <c r="AN132" s="251"/>
      <c r="AO132" s="251"/>
      <c r="AP132" s="251"/>
      <c r="AQ132" s="249"/>
      <c r="AR132" s="214"/>
      <c r="AS132" s="129"/>
      <c r="AT132" s="129"/>
      <c r="AU132" s="129"/>
      <c r="AV132" s="129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2" customFormat="1" ht="15.75" customHeight="1" x14ac:dyDescent="0.25">
      <c r="A133" s="241"/>
      <c r="B133" s="185"/>
      <c r="C133" s="185">
        <v>329</v>
      </c>
      <c r="D133" s="577" t="s">
        <v>8</v>
      </c>
      <c r="E133" s="577"/>
      <c r="F133" s="577"/>
      <c r="G133" s="578"/>
      <c r="H133" s="76">
        <f t="shared" ref="H133" si="395">SUM(I133:S133)</f>
        <v>0</v>
      </c>
      <c r="I133" s="80"/>
      <c r="J133" s="94"/>
      <c r="K133" s="82"/>
      <c r="L133" s="331"/>
      <c r="M133" s="123"/>
      <c r="N133" s="81"/>
      <c r="O133" s="81"/>
      <c r="P133" s="81"/>
      <c r="Q133" s="81"/>
      <c r="R133" s="81"/>
      <c r="S133" s="82"/>
      <c r="T133" s="263">
        <f t="shared" ref="T133" si="396">SUM(U133:AE133)</f>
        <v>0</v>
      </c>
      <c r="U133" s="248"/>
      <c r="V133" s="253"/>
      <c r="W133" s="249"/>
      <c r="X133" s="333"/>
      <c r="Y133" s="250"/>
      <c r="Z133" s="251"/>
      <c r="AA133" s="251"/>
      <c r="AB133" s="251"/>
      <c r="AC133" s="251"/>
      <c r="AD133" s="251"/>
      <c r="AE133" s="249"/>
      <c r="AF133" s="286">
        <f t="shared" ref="AF133" si="397">SUM(AG133:AQ133)</f>
        <v>0</v>
      </c>
      <c r="AG133" s="248"/>
      <c r="AH133" s="253"/>
      <c r="AI133" s="249"/>
      <c r="AJ133" s="333"/>
      <c r="AK133" s="250"/>
      <c r="AL133" s="251"/>
      <c r="AM133" s="251"/>
      <c r="AN133" s="251"/>
      <c r="AO133" s="251"/>
      <c r="AP133" s="251"/>
      <c r="AQ133" s="249"/>
      <c r="AR133" s="214"/>
      <c r="AS133" s="129"/>
      <c r="AT133" s="129"/>
      <c r="AU133" s="129"/>
      <c r="AV133" s="129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297" customFormat="1" ht="12.75" customHeight="1" x14ac:dyDescent="0.25">
      <c r="A134" s="295"/>
      <c r="B134" s="296"/>
      <c r="D134" s="298"/>
      <c r="E134" s="298"/>
      <c r="F134" s="298"/>
      <c r="G134" s="298"/>
      <c r="I134" s="588" t="s">
        <v>132</v>
      </c>
      <c r="J134" s="588"/>
      <c r="K134" s="588"/>
      <c r="L134" s="588"/>
      <c r="M134" s="588"/>
      <c r="N134" s="588"/>
      <c r="O134" s="588"/>
      <c r="P134" s="588"/>
      <c r="Q134" s="588"/>
      <c r="R134" s="588"/>
      <c r="S134" s="588"/>
      <c r="T134" s="433"/>
      <c r="U134" s="588" t="s">
        <v>132</v>
      </c>
      <c r="V134" s="588"/>
      <c r="W134" s="588"/>
      <c r="X134" s="588"/>
      <c r="Y134" s="588"/>
      <c r="Z134" s="588"/>
      <c r="AA134" s="588"/>
      <c r="AB134" s="588"/>
      <c r="AC134" s="588"/>
      <c r="AD134" s="588"/>
      <c r="AE134" s="588"/>
      <c r="AG134" s="588" t="s">
        <v>132</v>
      </c>
      <c r="AH134" s="588"/>
      <c r="AI134" s="588"/>
      <c r="AJ134" s="588"/>
      <c r="AK134" s="588"/>
      <c r="AL134" s="588"/>
      <c r="AM134" s="588"/>
      <c r="AN134" s="588"/>
      <c r="AO134" s="588"/>
      <c r="AP134" s="588"/>
      <c r="AQ134" s="589"/>
      <c r="AR134" s="299"/>
      <c r="AS134" s="340"/>
      <c r="AT134" s="340"/>
      <c r="AU134" s="340"/>
      <c r="AV134" s="340"/>
      <c r="AW134" s="300"/>
      <c r="AX134" s="300"/>
      <c r="AY134" s="300"/>
      <c r="AZ134" s="300"/>
      <c r="BA134" s="300"/>
      <c r="BB134" s="300"/>
      <c r="BC134" s="300"/>
      <c r="BD134" s="300"/>
      <c r="BE134" s="300"/>
      <c r="BF134" s="300"/>
      <c r="BG134" s="300"/>
      <c r="BH134" s="300"/>
      <c r="BI134" s="300"/>
      <c r="BJ134" s="300"/>
      <c r="BK134" s="300"/>
      <c r="BL134" s="300"/>
      <c r="BM134" s="300"/>
      <c r="BN134" s="300"/>
      <c r="BO134" s="300"/>
      <c r="BP134" s="301"/>
      <c r="BQ134" s="301"/>
      <c r="BR134" s="301"/>
      <c r="BS134" s="301"/>
      <c r="BT134" s="301"/>
      <c r="BU134" s="301"/>
      <c r="BV134" s="301"/>
      <c r="BW134" s="301"/>
      <c r="BX134" s="301"/>
      <c r="BY134" s="301"/>
      <c r="BZ134" s="301"/>
      <c r="CA134" s="301"/>
      <c r="CB134" s="301"/>
      <c r="CC134" s="301"/>
      <c r="CD134" s="301"/>
      <c r="CE134" s="301"/>
      <c r="CF134" s="301"/>
      <c r="CG134" s="301"/>
      <c r="CH134" s="301"/>
      <c r="CI134" s="301"/>
      <c r="CJ134" s="301"/>
      <c r="CK134" s="301"/>
      <c r="CL134" s="301"/>
      <c r="CM134" s="301"/>
      <c r="CN134" s="301"/>
      <c r="CO134" s="301"/>
      <c r="CP134" s="301"/>
      <c r="CQ134" s="301"/>
      <c r="CR134" s="301"/>
      <c r="CS134" s="301"/>
      <c r="CT134" s="301"/>
      <c r="CU134" s="301"/>
      <c r="CV134" s="301"/>
      <c r="CW134" s="301"/>
      <c r="CX134" s="301"/>
      <c r="CY134" s="301"/>
      <c r="CZ134" s="301"/>
      <c r="DA134" s="301"/>
      <c r="DB134" s="301"/>
      <c r="DC134" s="301"/>
      <c r="DD134" s="301"/>
      <c r="DE134" s="301"/>
      <c r="DF134" s="301"/>
      <c r="DG134" s="301"/>
      <c r="DH134" s="301"/>
      <c r="DI134" s="301"/>
      <c r="DJ134" s="301"/>
      <c r="DK134" s="301"/>
      <c r="DL134" s="301"/>
      <c r="DM134" s="301"/>
      <c r="DN134" s="301"/>
      <c r="DO134" s="301"/>
      <c r="DP134" s="301"/>
      <c r="DQ134" s="301"/>
      <c r="DR134" s="301"/>
      <c r="DS134" s="301"/>
      <c r="DT134" s="301"/>
      <c r="DU134" s="301"/>
      <c r="DV134" s="301"/>
      <c r="DW134" s="301"/>
      <c r="DX134" s="301"/>
      <c r="DY134" s="301"/>
      <c r="DZ134" s="301"/>
      <c r="EA134" s="301"/>
      <c r="EB134" s="301"/>
      <c r="EC134" s="301"/>
      <c r="ED134" s="301"/>
      <c r="EE134" s="301"/>
      <c r="EF134" s="301"/>
    </row>
    <row r="135" spans="1:136" s="62" customFormat="1" ht="10.5" customHeight="1" x14ac:dyDescent="0.25">
      <c r="A135" s="243"/>
      <c r="B135" s="87"/>
      <c r="C135" s="87"/>
      <c r="D135" s="88"/>
      <c r="E135" s="88"/>
      <c r="F135" s="88"/>
      <c r="G135" s="88"/>
      <c r="H135" s="91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1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1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131"/>
      <c r="AR135" s="214"/>
      <c r="AS135" s="201"/>
      <c r="AT135" s="201"/>
      <c r="AU135" s="201"/>
      <c r="AV135" s="201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</row>
    <row r="136" spans="1:136" s="113" customFormat="1" ht="27" customHeight="1" x14ac:dyDescent="0.25">
      <c r="A136" s="617" t="s">
        <v>293</v>
      </c>
      <c r="B136" s="618"/>
      <c r="C136" s="618"/>
      <c r="D136" s="619" t="s">
        <v>138</v>
      </c>
      <c r="E136" s="619"/>
      <c r="F136" s="619"/>
      <c r="G136" s="620"/>
      <c r="H136" s="97">
        <f>SUM(I136:S136)</f>
        <v>6102400</v>
      </c>
      <c r="I136" s="98">
        <f t="shared" ref="I136:S136" si="398">I137+I160+I170</f>
        <v>0</v>
      </c>
      <c r="J136" s="312">
        <f t="shared" si="398"/>
        <v>902400</v>
      </c>
      <c r="K136" s="127">
        <f t="shared" si="398"/>
        <v>0</v>
      </c>
      <c r="L136" s="328">
        <f t="shared" si="398"/>
        <v>5000000</v>
      </c>
      <c r="M136" s="124">
        <f t="shared" si="398"/>
        <v>200000</v>
      </c>
      <c r="N136" s="99">
        <f t="shared" si="398"/>
        <v>0</v>
      </c>
      <c r="O136" s="99">
        <f t="shared" si="398"/>
        <v>0</v>
      </c>
      <c r="P136" s="99">
        <f t="shared" si="398"/>
        <v>0</v>
      </c>
      <c r="Q136" s="99">
        <f t="shared" si="398"/>
        <v>0</v>
      </c>
      <c r="R136" s="99">
        <f t="shared" si="398"/>
        <v>0</v>
      </c>
      <c r="S136" s="127">
        <f t="shared" si="398"/>
        <v>0</v>
      </c>
      <c r="T136" s="269">
        <f>SUM(U136:AE136)</f>
        <v>6102400</v>
      </c>
      <c r="U136" s="98">
        <f t="shared" ref="U136:AE136" si="399">U137+U160+U170</f>
        <v>0</v>
      </c>
      <c r="V136" s="312">
        <f t="shared" si="399"/>
        <v>902400</v>
      </c>
      <c r="W136" s="127">
        <f t="shared" si="399"/>
        <v>0</v>
      </c>
      <c r="X136" s="328">
        <f t="shared" si="399"/>
        <v>5000000</v>
      </c>
      <c r="Y136" s="124">
        <f t="shared" si="399"/>
        <v>200000</v>
      </c>
      <c r="Z136" s="99">
        <f t="shared" si="399"/>
        <v>0</v>
      </c>
      <c r="AA136" s="99">
        <f t="shared" si="399"/>
        <v>0</v>
      </c>
      <c r="AB136" s="99">
        <f t="shared" si="399"/>
        <v>0</v>
      </c>
      <c r="AC136" s="99">
        <f t="shared" si="399"/>
        <v>0</v>
      </c>
      <c r="AD136" s="99">
        <f t="shared" si="399"/>
        <v>0</v>
      </c>
      <c r="AE136" s="127">
        <f t="shared" si="399"/>
        <v>0</v>
      </c>
      <c r="AF136" s="283">
        <f t="shared" ref="AF136:AF151" si="400">SUM(AG136:AQ136)</f>
        <v>6102400</v>
      </c>
      <c r="AG136" s="98">
        <f t="shared" ref="AG136:AQ136" si="401">AG137+AG160+AG170</f>
        <v>0</v>
      </c>
      <c r="AH136" s="312">
        <f t="shared" si="401"/>
        <v>902400</v>
      </c>
      <c r="AI136" s="127">
        <f t="shared" si="401"/>
        <v>0</v>
      </c>
      <c r="AJ136" s="328">
        <f t="shared" si="401"/>
        <v>5000000</v>
      </c>
      <c r="AK136" s="124">
        <f t="shared" si="401"/>
        <v>200000</v>
      </c>
      <c r="AL136" s="99">
        <f t="shared" si="401"/>
        <v>0</v>
      </c>
      <c r="AM136" s="99">
        <f t="shared" si="401"/>
        <v>0</v>
      </c>
      <c r="AN136" s="99">
        <f t="shared" si="401"/>
        <v>0</v>
      </c>
      <c r="AO136" s="99">
        <f t="shared" si="401"/>
        <v>0</v>
      </c>
      <c r="AP136" s="99">
        <f t="shared" si="401"/>
        <v>0</v>
      </c>
      <c r="AQ136" s="127">
        <f t="shared" si="401"/>
        <v>0</v>
      </c>
      <c r="AR136" s="214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201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7"/>
      <c r="CW136" s="197"/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  <c r="EC136" s="197"/>
      <c r="ED136" s="197"/>
      <c r="EE136" s="197"/>
      <c r="EF136" s="197"/>
    </row>
    <row r="137" spans="1:136" s="74" customFormat="1" ht="25.5" customHeight="1" x14ac:dyDescent="0.25">
      <c r="A137" s="600" t="s">
        <v>294</v>
      </c>
      <c r="B137" s="601"/>
      <c r="C137" s="601"/>
      <c r="D137" s="584" t="s">
        <v>142</v>
      </c>
      <c r="E137" s="584"/>
      <c r="F137" s="584"/>
      <c r="G137" s="585"/>
      <c r="H137" s="83">
        <f>SUM(I137:S137)</f>
        <v>6052400</v>
      </c>
      <c r="I137" s="84">
        <f>I138+I154</f>
        <v>0</v>
      </c>
      <c r="J137" s="313">
        <f>J138+J154</f>
        <v>902400</v>
      </c>
      <c r="K137" s="86">
        <f t="shared" ref="K137:R137" si="402">K138+K154</f>
        <v>0</v>
      </c>
      <c r="L137" s="329">
        <f>L138+L154</f>
        <v>5000000</v>
      </c>
      <c r="M137" s="125">
        <f t="shared" si="402"/>
        <v>150000</v>
      </c>
      <c r="N137" s="85">
        <f t="shared" si="402"/>
        <v>0</v>
      </c>
      <c r="O137" s="85">
        <f>O138+O154</f>
        <v>0</v>
      </c>
      <c r="P137" s="85">
        <f t="shared" si="402"/>
        <v>0</v>
      </c>
      <c r="Q137" s="85">
        <f t="shared" si="402"/>
        <v>0</v>
      </c>
      <c r="R137" s="85">
        <f t="shared" si="402"/>
        <v>0</v>
      </c>
      <c r="S137" s="86">
        <f>S138+S154</f>
        <v>0</v>
      </c>
      <c r="T137" s="268">
        <f>SUM(U137:AE137)</f>
        <v>6052400</v>
      </c>
      <c r="U137" s="84">
        <f>U138+U154</f>
        <v>0</v>
      </c>
      <c r="V137" s="313">
        <f>V138+V154</f>
        <v>902400</v>
      </c>
      <c r="W137" s="86">
        <f t="shared" ref="W137" si="403">W138+W154</f>
        <v>0</v>
      </c>
      <c r="X137" s="329">
        <f>X138+X154</f>
        <v>5000000</v>
      </c>
      <c r="Y137" s="125">
        <f t="shared" ref="Y137:Z137" si="404">Y138+Y154</f>
        <v>150000</v>
      </c>
      <c r="Z137" s="85">
        <f t="shared" si="404"/>
        <v>0</v>
      </c>
      <c r="AA137" s="85">
        <f>AA138+AA154</f>
        <v>0</v>
      </c>
      <c r="AB137" s="85">
        <f t="shared" ref="AB137:AD137" si="405">AB138+AB154</f>
        <v>0</v>
      </c>
      <c r="AC137" s="85">
        <f t="shared" si="405"/>
        <v>0</v>
      </c>
      <c r="AD137" s="85">
        <f t="shared" si="405"/>
        <v>0</v>
      </c>
      <c r="AE137" s="86">
        <f>AE138+AE154</f>
        <v>0</v>
      </c>
      <c r="AF137" s="284">
        <f>SUM(AG137:AQ137)</f>
        <v>6052400</v>
      </c>
      <c r="AG137" s="84">
        <f>AG138+AG154</f>
        <v>0</v>
      </c>
      <c r="AH137" s="313">
        <f>AH138+AH154</f>
        <v>902400</v>
      </c>
      <c r="AI137" s="86">
        <f t="shared" ref="AI137" si="406">AI138+AI154</f>
        <v>0</v>
      </c>
      <c r="AJ137" s="329">
        <f>AJ138+AJ154</f>
        <v>5000000</v>
      </c>
      <c r="AK137" s="125">
        <f t="shared" ref="AK137:AL137" si="407">AK138+AK154</f>
        <v>150000</v>
      </c>
      <c r="AL137" s="85">
        <f t="shared" si="407"/>
        <v>0</v>
      </c>
      <c r="AM137" s="85">
        <f>AM138+AM154</f>
        <v>0</v>
      </c>
      <c r="AN137" s="85">
        <f t="shared" ref="AN137:AP137" si="408">AN138+AN154</f>
        <v>0</v>
      </c>
      <c r="AO137" s="85">
        <f t="shared" si="408"/>
        <v>0</v>
      </c>
      <c r="AP137" s="85">
        <f t="shared" si="408"/>
        <v>0</v>
      </c>
      <c r="AQ137" s="86">
        <f>AQ138+AQ154</f>
        <v>0</v>
      </c>
      <c r="AS137" s="341"/>
      <c r="AT137" s="341"/>
      <c r="AU137" s="341"/>
      <c r="AV137" s="341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  <c r="BN137" s="199"/>
      <c r="BO137" s="199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</row>
    <row r="138" spans="1:136" s="74" customFormat="1" ht="15.75" customHeight="1" x14ac:dyDescent="0.25">
      <c r="A138" s="239">
        <v>3</v>
      </c>
      <c r="B138" s="68"/>
      <c r="C138" s="90"/>
      <c r="D138" s="575" t="s">
        <v>16</v>
      </c>
      <c r="E138" s="575"/>
      <c r="F138" s="575"/>
      <c r="G138" s="576"/>
      <c r="H138" s="75">
        <f>SUM(I138:S138)</f>
        <v>6052400</v>
      </c>
      <c r="I138" s="77">
        <f>I139+I143+I149+I152</f>
        <v>0</v>
      </c>
      <c r="J138" s="61">
        <f t="shared" ref="J138:S138" si="409">J139+J143+J149+J152</f>
        <v>902400</v>
      </c>
      <c r="K138" s="79">
        <f t="shared" si="409"/>
        <v>0</v>
      </c>
      <c r="L138" s="330">
        <f>L139+L143+L149+L152</f>
        <v>5000000</v>
      </c>
      <c r="M138" s="95">
        <f t="shared" si="409"/>
        <v>150000</v>
      </c>
      <c r="N138" s="78">
        <f t="shared" si="409"/>
        <v>0</v>
      </c>
      <c r="O138" s="78">
        <f t="shared" si="409"/>
        <v>0</v>
      </c>
      <c r="P138" s="78">
        <f t="shared" si="409"/>
        <v>0</v>
      </c>
      <c r="Q138" s="78">
        <f>Q139+Q143+Q149+Q152</f>
        <v>0</v>
      </c>
      <c r="R138" s="78">
        <f t="shared" si="409"/>
        <v>0</v>
      </c>
      <c r="S138" s="79">
        <f t="shared" si="409"/>
        <v>0</v>
      </c>
      <c r="T138" s="255">
        <f>SUM(U138:AE138)</f>
        <v>6052400</v>
      </c>
      <c r="U138" s="77">
        <f>U139+U143+U149+U152</f>
        <v>0</v>
      </c>
      <c r="V138" s="61">
        <f t="shared" ref="V138" si="410">V139+V143+V149+V152</f>
        <v>902400</v>
      </c>
      <c r="W138" s="79">
        <f t="shared" ref="W138" si="411">W139+W143+W149+W152</f>
        <v>0</v>
      </c>
      <c r="X138" s="330">
        <f>X139+X143+X149+X152</f>
        <v>5000000</v>
      </c>
      <c r="Y138" s="95">
        <f t="shared" ref="Y138" si="412">Y139+Y143+Y149+Y152</f>
        <v>150000</v>
      </c>
      <c r="Z138" s="78">
        <f t="shared" ref="Z138" si="413">Z139+Z143+Z149+Z152</f>
        <v>0</v>
      </c>
      <c r="AA138" s="78">
        <f t="shared" ref="AA138" si="414">AA139+AA143+AA149+AA152</f>
        <v>0</v>
      </c>
      <c r="AB138" s="78">
        <f t="shared" ref="AB138" si="415">AB139+AB143+AB149+AB152</f>
        <v>0</v>
      </c>
      <c r="AC138" s="78">
        <f t="shared" ref="AC138" si="416">AC139+AC143+AC149+AC152</f>
        <v>0</v>
      </c>
      <c r="AD138" s="78">
        <f t="shared" ref="AD138" si="417">AD139+AD143+AD149+AD152</f>
        <v>0</v>
      </c>
      <c r="AE138" s="79">
        <f t="shared" ref="AE138" si="418">AE139+AE143+AE149+AE152</f>
        <v>0</v>
      </c>
      <c r="AF138" s="285">
        <f>SUM(AG138:AQ138)</f>
        <v>6052400</v>
      </c>
      <c r="AG138" s="77">
        <f>AG139+AG143+AG149+AG152</f>
        <v>0</v>
      </c>
      <c r="AH138" s="61">
        <f t="shared" ref="AH138" si="419">AH139+AH143+AH149+AH152</f>
        <v>902400</v>
      </c>
      <c r="AI138" s="79">
        <f t="shared" ref="AI138" si="420">AI139+AI143+AI149+AI152</f>
        <v>0</v>
      </c>
      <c r="AJ138" s="330">
        <f>AJ139+AJ143+AJ149+AJ152</f>
        <v>5000000</v>
      </c>
      <c r="AK138" s="95">
        <f t="shared" ref="AK138" si="421">AK139+AK143+AK149+AK152</f>
        <v>150000</v>
      </c>
      <c r="AL138" s="78">
        <f t="shared" ref="AL138" si="422">AL139+AL143+AL149+AL152</f>
        <v>0</v>
      </c>
      <c r="AM138" s="78">
        <f t="shared" ref="AM138" si="423">AM139+AM143+AM149+AM152</f>
        <v>0</v>
      </c>
      <c r="AN138" s="78">
        <f t="shared" ref="AN138" si="424">AN139+AN143+AN149+AN152</f>
        <v>0</v>
      </c>
      <c r="AO138" s="78">
        <f t="shared" ref="AO138" si="425">AO139+AO143+AO149+AO152</f>
        <v>0</v>
      </c>
      <c r="AP138" s="78">
        <f t="shared" ref="AP138" si="426">AP139+AP143+AP149+AP152</f>
        <v>0</v>
      </c>
      <c r="AQ138" s="79">
        <f t="shared" ref="AQ138" si="427">AQ139+AQ143+AQ149+AQ152</f>
        <v>0</v>
      </c>
      <c r="AS138" s="341"/>
      <c r="AT138" s="341"/>
      <c r="AU138" s="341"/>
      <c r="AV138" s="341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</row>
    <row r="139" spans="1:136" s="73" customFormat="1" ht="15.75" customHeight="1" x14ac:dyDescent="0.25">
      <c r="A139" s="579">
        <v>31</v>
      </c>
      <c r="B139" s="580"/>
      <c r="C139" s="90"/>
      <c r="D139" s="575" t="s">
        <v>0</v>
      </c>
      <c r="E139" s="575"/>
      <c r="F139" s="575"/>
      <c r="G139" s="576"/>
      <c r="H139" s="75">
        <f t="shared" ref="H139:H151" si="428">SUM(I139:S139)</f>
        <v>5000000</v>
      </c>
      <c r="I139" s="96">
        <f>SUM(I140:I142)</f>
        <v>0</v>
      </c>
      <c r="J139" s="61">
        <f>SUM(J140:J142)</f>
        <v>0</v>
      </c>
      <c r="K139" s="79">
        <f t="shared" ref="K139:S139" si="429">SUM(K140:K142)</f>
        <v>0</v>
      </c>
      <c r="L139" s="330">
        <f t="shared" si="429"/>
        <v>5000000</v>
      </c>
      <c r="M139" s="95">
        <f t="shared" si="429"/>
        <v>0</v>
      </c>
      <c r="N139" s="78">
        <f t="shared" si="429"/>
        <v>0</v>
      </c>
      <c r="O139" s="78">
        <f t="shared" ref="O139" si="430">SUM(O140:O142)</f>
        <v>0</v>
      </c>
      <c r="P139" s="78">
        <f t="shared" si="429"/>
        <v>0</v>
      </c>
      <c r="Q139" s="78">
        <f t="shared" si="429"/>
        <v>0</v>
      </c>
      <c r="R139" s="78">
        <f t="shared" si="429"/>
        <v>0</v>
      </c>
      <c r="S139" s="240">
        <f t="shared" si="429"/>
        <v>0</v>
      </c>
      <c r="T139" s="271">
        <f t="shared" ref="T139:T151" si="431">SUM(U139:AE139)</f>
        <v>5000000</v>
      </c>
      <c r="U139" s="96">
        <f>SUM(U140:U142)</f>
        <v>0</v>
      </c>
      <c r="V139" s="78">
        <f>SUM(V140:V142)</f>
        <v>0</v>
      </c>
      <c r="W139" s="79">
        <f t="shared" ref="W139:AE139" si="432">SUM(W140:W142)</f>
        <v>0</v>
      </c>
      <c r="X139" s="330">
        <f t="shared" si="432"/>
        <v>5000000</v>
      </c>
      <c r="Y139" s="95">
        <f t="shared" si="432"/>
        <v>0</v>
      </c>
      <c r="Z139" s="78">
        <f t="shared" si="432"/>
        <v>0</v>
      </c>
      <c r="AA139" s="78">
        <f t="shared" ref="AA139" si="433">SUM(AA140:AA142)</f>
        <v>0</v>
      </c>
      <c r="AB139" s="78">
        <f t="shared" si="432"/>
        <v>0</v>
      </c>
      <c r="AC139" s="78">
        <f t="shared" si="432"/>
        <v>0</v>
      </c>
      <c r="AD139" s="78">
        <f t="shared" si="432"/>
        <v>0</v>
      </c>
      <c r="AE139" s="240">
        <f t="shared" si="432"/>
        <v>0</v>
      </c>
      <c r="AF139" s="285">
        <f t="shared" si="400"/>
        <v>5000000</v>
      </c>
      <c r="AG139" s="96">
        <f>SUM(AG140:AG142)</f>
        <v>0</v>
      </c>
      <c r="AH139" s="78">
        <f>SUM(AH140:AH142)</f>
        <v>0</v>
      </c>
      <c r="AI139" s="79">
        <f t="shared" ref="AI139:AQ139" si="434">SUM(AI140:AI142)</f>
        <v>0</v>
      </c>
      <c r="AJ139" s="330">
        <f t="shared" si="434"/>
        <v>5000000</v>
      </c>
      <c r="AK139" s="95">
        <f t="shared" si="434"/>
        <v>0</v>
      </c>
      <c r="AL139" s="78">
        <f t="shared" si="434"/>
        <v>0</v>
      </c>
      <c r="AM139" s="78">
        <f t="shared" ref="AM139" si="435">SUM(AM140:AM142)</f>
        <v>0</v>
      </c>
      <c r="AN139" s="78">
        <f t="shared" si="434"/>
        <v>0</v>
      </c>
      <c r="AO139" s="78">
        <f t="shared" si="434"/>
        <v>0</v>
      </c>
      <c r="AP139" s="78">
        <f t="shared" si="434"/>
        <v>0</v>
      </c>
      <c r="AQ139" s="240">
        <f t="shared" si="434"/>
        <v>0</v>
      </c>
      <c r="AS139" s="343"/>
      <c r="AT139" s="343"/>
      <c r="AU139" s="343"/>
      <c r="AV139" s="343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96"/>
      <c r="BQ139" s="196"/>
      <c r="BR139" s="196"/>
      <c r="BS139" s="196"/>
      <c r="BT139" s="196"/>
      <c r="BU139" s="196"/>
      <c r="BV139" s="196"/>
      <c r="BW139" s="196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6"/>
      <c r="CL139" s="196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6"/>
      <c r="EF139" s="196"/>
    </row>
    <row r="140" spans="1:136" s="72" customFormat="1" ht="15.75" customHeight="1" x14ac:dyDescent="0.25">
      <c r="A140" s="241"/>
      <c r="B140" s="185"/>
      <c r="C140" s="185">
        <v>311</v>
      </c>
      <c r="D140" s="577" t="s">
        <v>1</v>
      </c>
      <c r="E140" s="577"/>
      <c r="F140" s="577"/>
      <c r="G140" s="577"/>
      <c r="H140" s="76">
        <f t="shared" si="428"/>
        <v>4000000</v>
      </c>
      <c r="I140" s="80"/>
      <c r="J140" s="94"/>
      <c r="K140" s="82"/>
      <c r="L140" s="331">
        <v>4000000</v>
      </c>
      <c r="M140" s="123"/>
      <c r="N140" s="81"/>
      <c r="O140" s="81"/>
      <c r="P140" s="81"/>
      <c r="Q140" s="81"/>
      <c r="R140" s="81"/>
      <c r="S140" s="82"/>
      <c r="T140" s="263">
        <f t="shared" si="431"/>
        <v>4000000</v>
      </c>
      <c r="U140" s="248"/>
      <c r="V140" s="253"/>
      <c r="W140" s="249"/>
      <c r="X140" s="331">
        <v>4000000</v>
      </c>
      <c r="Y140" s="250"/>
      <c r="Z140" s="251"/>
      <c r="AA140" s="251"/>
      <c r="AB140" s="251"/>
      <c r="AC140" s="251"/>
      <c r="AD140" s="251"/>
      <c r="AE140" s="249"/>
      <c r="AF140" s="286">
        <f t="shared" si="400"/>
        <v>4000000</v>
      </c>
      <c r="AG140" s="248"/>
      <c r="AH140" s="253"/>
      <c r="AI140" s="249"/>
      <c r="AJ140" s="331">
        <v>4000000</v>
      </c>
      <c r="AK140" s="250"/>
      <c r="AL140" s="251"/>
      <c r="AM140" s="251"/>
      <c r="AN140" s="251"/>
      <c r="AO140" s="251"/>
      <c r="AP140" s="251"/>
      <c r="AQ140" s="249"/>
      <c r="AS140" s="266"/>
      <c r="AT140" s="266"/>
      <c r="AU140" s="266"/>
      <c r="AV140" s="266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2" customFormat="1" ht="15.75" customHeight="1" x14ac:dyDescent="0.25">
      <c r="A141" s="241"/>
      <c r="B141" s="185"/>
      <c r="C141" s="185">
        <v>312</v>
      </c>
      <c r="D141" s="577" t="s">
        <v>2</v>
      </c>
      <c r="E141" s="577"/>
      <c r="F141" s="577"/>
      <c r="G141" s="578"/>
      <c r="H141" s="76">
        <f t="shared" si="428"/>
        <v>0</v>
      </c>
      <c r="I141" s="80"/>
      <c r="J141" s="94"/>
      <c r="K141" s="82"/>
      <c r="L141" s="331"/>
      <c r="M141" s="123"/>
      <c r="N141" s="81"/>
      <c r="O141" s="81"/>
      <c r="P141" s="81"/>
      <c r="Q141" s="81"/>
      <c r="R141" s="81"/>
      <c r="S141" s="82"/>
      <c r="T141" s="263">
        <f t="shared" si="431"/>
        <v>0</v>
      </c>
      <c r="U141" s="248"/>
      <c r="V141" s="253"/>
      <c r="W141" s="249"/>
      <c r="X141" s="333"/>
      <c r="Y141" s="250"/>
      <c r="Z141" s="251"/>
      <c r="AA141" s="251"/>
      <c r="AB141" s="251"/>
      <c r="AC141" s="251"/>
      <c r="AD141" s="251"/>
      <c r="AE141" s="249"/>
      <c r="AF141" s="286">
        <f t="shared" si="400"/>
        <v>0</v>
      </c>
      <c r="AG141" s="248"/>
      <c r="AH141" s="253"/>
      <c r="AI141" s="249"/>
      <c r="AJ141" s="333"/>
      <c r="AK141" s="250"/>
      <c r="AL141" s="251"/>
      <c r="AM141" s="251"/>
      <c r="AN141" s="251"/>
      <c r="AO141" s="251"/>
      <c r="AP141" s="251"/>
      <c r="AQ141" s="249"/>
      <c r="AS141" s="266"/>
      <c r="AT141" s="266"/>
      <c r="AU141" s="266"/>
      <c r="AV141" s="266"/>
      <c r="AY141" s="108"/>
      <c r="AZ141" s="108"/>
      <c r="BA141" s="108"/>
      <c r="BB141" s="108"/>
      <c r="BC141" s="108"/>
      <c r="BD141" s="108"/>
      <c r="BE141" s="108"/>
      <c r="BF141" s="108"/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 x14ac:dyDescent="0.25">
      <c r="A142" s="241"/>
      <c r="B142" s="185"/>
      <c r="C142" s="185">
        <v>313</v>
      </c>
      <c r="D142" s="577" t="s">
        <v>3</v>
      </c>
      <c r="E142" s="577"/>
      <c r="F142" s="577"/>
      <c r="G142" s="577"/>
      <c r="H142" s="76">
        <f t="shared" si="428"/>
        <v>1000000</v>
      </c>
      <c r="I142" s="80"/>
      <c r="J142" s="94"/>
      <c r="K142" s="82"/>
      <c r="L142" s="331">
        <v>1000000</v>
      </c>
      <c r="M142" s="123"/>
      <c r="N142" s="81"/>
      <c r="O142" s="81"/>
      <c r="P142" s="81"/>
      <c r="Q142" s="81"/>
      <c r="R142" s="81"/>
      <c r="S142" s="82"/>
      <c r="T142" s="263">
        <f t="shared" si="431"/>
        <v>1000000</v>
      </c>
      <c r="U142" s="248"/>
      <c r="V142" s="253"/>
      <c r="W142" s="249"/>
      <c r="X142" s="331">
        <v>1000000</v>
      </c>
      <c r="Y142" s="250"/>
      <c r="Z142" s="251"/>
      <c r="AA142" s="251"/>
      <c r="AB142" s="251"/>
      <c r="AC142" s="251"/>
      <c r="AD142" s="251"/>
      <c r="AE142" s="249"/>
      <c r="AF142" s="286">
        <f t="shared" si="400"/>
        <v>1000000</v>
      </c>
      <c r="AG142" s="248"/>
      <c r="AH142" s="253"/>
      <c r="AI142" s="249"/>
      <c r="AJ142" s="331">
        <v>1000000</v>
      </c>
      <c r="AK142" s="250"/>
      <c r="AL142" s="251"/>
      <c r="AM142" s="251"/>
      <c r="AN142" s="251"/>
      <c r="AO142" s="251"/>
      <c r="AP142" s="251"/>
      <c r="AQ142" s="249"/>
      <c r="AS142" s="266"/>
      <c r="AT142" s="266"/>
      <c r="AU142" s="266"/>
      <c r="AV142" s="266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3" customFormat="1" ht="15.75" customHeight="1" x14ac:dyDescent="0.25">
      <c r="A143" s="579">
        <v>32</v>
      </c>
      <c r="B143" s="580"/>
      <c r="C143" s="90"/>
      <c r="D143" s="575" t="s">
        <v>4</v>
      </c>
      <c r="E143" s="575"/>
      <c r="F143" s="575"/>
      <c r="G143" s="576"/>
      <c r="H143" s="75">
        <f t="shared" si="428"/>
        <v>1052400</v>
      </c>
      <c r="I143" s="77">
        <f>SUM(I144:I148)</f>
        <v>0</v>
      </c>
      <c r="J143" s="61">
        <f>SUM(J144:J148)</f>
        <v>902400</v>
      </c>
      <c r="K143" s="79">
        <f t="shared" ref="K143:S143" si="436">SUM(K144:K148)</f>
        <v>0</v>
      </c>
      <c r="L143" s="330">
        <f>SUM(L144:L148)</f>
        <v>0</v>
      </c>
      <c r="M143" s="95">
        <f t="shared" si="436"/>
        <v>150000</v>
      </c>
      <c r="N143" s="78">
        <f t="shared" si="436"/>
        <v>0</v>
      </c>
      <c r="O143" s="78">
        <f t="shared" ref="O143" si="437">SUM(O144:O148)</f>
        <v>0</v>
      </c>
      <c r="P143" s="78">
        <f t="shared" si="436"/>
        <v>0</v>
      </c>
      <c r="Q143" s="78">
        <f t="shared" si="436"/>
        <v>0</v>
      </c>
      <c r="R143" s="78">
        <f t="shared" si="436"/>
        <v>0</v>
      </c>
      <c r="S143" s="79">
        <f t="shared" si="436"/>
        <v>0</v>
      </c>
      <c r="T143" s="255">
        <f t="shared" si="431"/>
        <v>1052400</v>
      </c>
      <c r="U143" s="77">
        <f>SUM(U144:U148)</f>
        <v>0</v>
      </c>
      <c r="V143" s="61">
        <f>SUM(V144:V148)</f>
        <v>902400</v>
      </c>
      <c r="W143" s="79">
        <f t="shared" ref="W143" si="438">SUM(W144:W148)</f>
        <v>0</v>
      </c>
      <c r="X143" s="330">
        <f>SUM(X144:X148)</f>
        <v>0</v>
      </c>
      <c r="Y143" s="95">
        <f t="shared" ref="Y143:AE143" si="439">SUM(Y144:Y148)</f>
        <v>150000</v>
      </c>
      <c r="Z143" s="78">
        <f t="shared" si="439"/>
        <v>0</v>
      </c>
      <c r="AA143" s="78">
        <f t="shared" ref="AA143" si="440">SUM(AA144:AA148)</f>
        <v>0</v>
      </c>
      <c r="AB143" s="78">
        <f t="shared" si="439"/>
        <v>0</v>
      </c>
      <c r="AC143" s="78">
        <f t="shared" si="439"/>
        <v>0</v>
      </c>
      <c r="AD143" s="78">
        <f t="shared" si="439"/>
        <v>0</v>
      </c>
      <c r="AE143" s="79">
        <f t="shared" si="439"/>
        <v>0</v>
      </c>
      <c r="AF143" s="285">
        <f t="shared" si="400"/>
        <v>1052400</v>
      </c>
      <c r="AG143" s="77">
        <f>SUM(AG144:AG148)</f>
        <v>0</v>
      </c>
      <c r="AH143" s="61">
        <f>SUM(AH144:AH148)</f>
        <v>902400</v>
      </c>
      <c r="AI143" s="79">
        <f t="shared" ref="AI143" si="441">SUM(AI144:AI148)</f>
        <v>0</v>
      </c>
      <c r="AJ143" s="330">
        <f>SUM(AJ144:AJ148)</f>
        <v>0</v>
      </c>
      <c r="AK143" s="95">
        <f t="shared" ref="AK143:AQ143" si="442">SUM(AK144:AK148)</f>
        <v>150000</v>
      </c>
      <c r="AL143" s="78">
        <f t="shared" si="442"/>
        <v>0</v>
      </c>
      <c r="AM143" s="78">
        <f t="shared" ref="AM143" si="443">SUM(AM144:AM148)</f>
        <v>0</v>
      </c>
      <c r="AN143" s="78">
        <f t="shared" si="442"/>
        <v>0</v>
      </c>
      <c r="AO143" s="78">
        <f t="shared" si="442"/>
        <v>0</v>
      </c>
      <c r="AP143" s="78">
        <f t="shared" si="442"/>
        <v>0</v>
      </c>
      <c r="AQ143" s="79">
        <f t="shared" si="442"/>
        <v>0</v>
      </c>
      <c r="AS143" s="343"/>
      <c r="AT143" s="343"/>
      <c r="AU143" s="343"/>
      <c r="AV143" s="343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96"/>
      <c r="BQ143" s="196"/>
      <c r="BR143" s="196"/>
      <c r="BS143" s="196"/>
      <c r="BT143" s="196"/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6"/>
      <c r="CJ143" s="196"/>
      <c r="CK143" s="196"/>
      <c r="CL143" s="196"/>
      <c r="CM143" s="196"/>
      <c r="CN143" s="196"/>
      <c r="CO143" s="196"/>
      <c r="CP143" s="196"/>
      <c r="CQ143" s="196"/>
      <c r="CR143" s="196"/>
      <c r="CS143" s="196"/>
      <c r="CT143" s="196"/>
      <c r="CU143" s="196"/>
      <c r="CV143" s="196"/>
      <c r="CW143" s="196"/>
      <c r="CX143" s="196"/>
      <c r="CY143" s="196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6"/>
      <c r="DQ143" s="196"/>
      <c r="DR143" s="196"/>
      <c r="DS143" s="196"/>
      <c r="DT143" s="196"/>
      <c r="DU143" s="196"/>
      <c r="DV143" s="196"/>
      <c r="DW143" s="196"/>
      <c r="DX143" s="196"/>
      <c r="DY143" s="196"/>
      <c r="DZ143" s="196"/>
      <c r="EA143" s="196"/>
      <c r="EB143" s="196"/>
      <c r="EC143" s="196"/>
      <c r="ED143" s="196"/>
      <c r="EE143" s="196"/>
      <c r="EF143" s="196"/>
    </row>
    <row r="144" spans="1:136" s="72" customFormat="1" ht="15.75" customHeight="1" x14ac:dyDescent="0.25">
      <c r="A144" s="241"/>
      <c r="B144" s="185"/>
      <c r="C144" s="185">
        <v>321</v>
      </c>
      <c r="D144" s="577" t="s">
        <v>5</v>
      </c>
      <c r="E144" s="577"/>
      <c r="F144" s="577"/>
      <c r="G144" s="577"/>
      <c r="H144" s="76">
        <f t="shared" si="428"/>
        <v>260000</v>
      </c>
      <c r="I144" s="80"/>
      <c r="J144" s="82">
        <v>260000</v>
      </c>
      <c r="K144" s="82"/>
      <c r="L144" s="331"/>
      <c r="M144" s="123"/>
      <c r="N144" s="81"/>
      <c r="O144" s="81"/>
      <c r="P144" s="81"/>
      <c r="Q144" s="81"/>
      <c r="R144" s="81"/>
      <c r="S144" s="82"/>
      <c r="T144" s="263">
        <f t="shared" si="431"/>
        <v>260000</v>
      </c>
      <c r="U144" s="248"/>
      <c r="V144" s="82">
        <v>260000</v>
      </c>
      <c r="W144" s="249"/>
      <c r="X144" s="333"/>
      <c r="Y144" s="250"/>
      <c r="Z144" s="251"/>
      <c r="AA144" s="251"/>
      <c r="AB144" s="251"/>
      <c r="AC144" s="251"/>
      <c r="AD144" s="251"/>
      <c r="AE144" s="249"/>
      <c r="AF144" s="286">
        <f t="shared" si="400"/>
        <v>260000</v>
      </c>
      <c r="AG144" s="248"/>
      <c r="AH144" s="82">
        <v>260000</v>
      </c>
      <c r="AI144" s="249"/>
      <c r="AJ144" s="333"/>
      <c r="AK144" s="250"/>
      <c r="AL144" s="251"/>
      <c r="AM144" s="251"/>
      <c r="AN144" s="251"/>
      <c r="AO144" s="251"/>
      <c r="AP144" s="251"/>
      <c r="AQ144" s="249"/>
      <c r="AS144" s="266"/>
      <c r="AT144" s="266"/>
      <c r="AU144" s="266"/>
      <c r="AV144" s="266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</row>
    <row r="145" spans="1:136" s="72" customFormat="1" ht="15.75" customHeight="1" x14ac:dyDescent="0.25">
      <c r="A145" s="241"/>
      <c r="B145" s="185"/>
      <c r="C145" s="185">
        <v>322</v>
      </c>
      <c r="D145" s="577" t="s">
        <v>6</v>
      </c>
      <c r="E145" s="577"/>
      <c r="F145" s="577"/>
      <c r="G145" s="577"/>
      <c r="H145" s="76">
        <f t="shared" si="428"/>
        <v>355000</v>
      </c>
      <c r="I145" s="80"/>
      <c r="J145" s="82">
        <v>255000</v>
      </c>
      <c r="K145" s="82"/>
      <c r="L145" s="331"/>
      <c r="M145" s="123">
        <v>100000</v>
      </c>
      <c r="N145" s="81"/>
      <c r="O145" s="81"/>
      <c r="P145" s="81"/>
      <c r="Q145" s="81"/>
      <c r="R145" s="81"/>
      <c r="S145" s="82"/>
      <c r="T145" s="263">
        <f t="shared" si="431"/>
        <v>255000</v>
      </c>
      <c r="U145" s="248"/>
      <c r="V145" s="82">
        <v>255000</v>
      </c>
      <c r="W145" s="249"/>
      <c r="X145" s="333"/>
      <c r="Y145" s="250"/>
      <c r="Z145" s="251"/>
      <c r="AA145" s="251"/>
      <c r="AB145" s="251"/>
      <c r="AC145" s="251"/>
      <c r="AD145" s="251"/>
      <c r="AE145" s="249"/>
      <c r="AF145" s="286">
        <f t="shared" si="400"/>
        <v>255000</v>
      </c>
      <c r="AG145" s="248"/>
      <c r="AH145" s="82">
        <v>255000</v>
      </c>
      <c r="AI145" s="249"/>
      <c r="AJ145" s="333"/>
      <c r="AK145" s="250"/>
      <c r="AL145" s="251"/>
      <c r="AM145" s="251"/>
      <c r="AN145" s="251"/>
      <c r="AO145" s="251"/>
      <c r="AP145" s="251"/>
      <c r="AQ145" s="249"/>
      <c r="AS145" s="266"/>
      <c r="AT145" s="266"/>
      <c r="AU145" s="266"/>
      <c r="AV145" s="266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41"/>
      <c r="B146" s="185"/>
      <c r="C146" s="185">
        <v>323</v>
      </c>
      <c r="D146" s="577" t="s">
        <v>7</v>
      </c>
      <c r="E146" s="577"/>
      <c r="F146" s="577"/>
      <c r="G146" s="577"/>
      <c r="H146" s="76">
        <f>SUM(I146:S146)</f>
        <v>343400</v>
      </c>
      <c r="I146" s="80"/>
      <c r="J146" s="82">
        <v>343400</v>
      </c>
      <c r="K146" s="82"/>
      <c r="L146" s="331"/>
      <c r="M146" s="123"/>
      <c r="N146" s="81"/>
      <c r="O146" s="81"/>
      <c r="P146" s="81"/>
      <c r="Q146" s="81"/>
      <c r="R146" s="81"/>
      <c r="S146" s="82"/>
      <c r="T146" s="263">
        <f>SUM(U146:AE146)</f>
        <v>443400</v>
      </c>
      <c r="U146" s="248"/>
      <c r="V146" s="82">
        <v>343400</v>
      </c>
      <c r="W146" s="249"/>
      <c r="X146" s="333"/>
      <c r="Y146" s="123">
        <v>100000</v>
      </c>
      <c r="Z146" s="251"/>
      <c r="AA146" s="251"/>
      <c r="AB146" s="251"/>
      <c r="AC146" s="251"/>
      <c r="AD146" s="251"/>
      <c r="AE146" s="249"/>
      <c r="AF146" s="286">
        <f t="shared" si="400"/>
        <v>443400</v>
      </c>
      <c r="AG146" s="248"/>
      <c r="AH146" s="82">
        <v>343400</v>
      </c>
      <c r="AI146" s="249"/>
      <c r="AJ146" s="333"/>
      <c r="AK146" s="123">
        <v>100000</v>
      </c>
      <c r="AL146" s="251"/>
      <c r="AM146" s="251"/>
      <c r="AN146" s="251"/>
      <c r="AO146" s="251"/>
      <c r="AP146" s="251"/>
      <c r="AQ146" s="249"/>
      <c r="AS146" s="266"/>
      <c r="AT146" s="266"/>
      <c r="AU146" s="266"/>
      <c r="AV146" s="266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23.25" customHeight="1" x14ac:dyDescent="0.25">
      <c r="A147" s="241"/>
      <c r="B147" s="185"/>
      <c r="C147" s="185">
        <v>324</v>
      </c>
      <c r="D147" s="577" t="s">
        <v>93</v>
      </c>
      <c r="E147" s="577"/>
      <c r="F147" s="577"/>
      <c r="G147" s="577"/>
      <c r="H147" s="76">
        <f t="shared" si="428"/>
        <v>0</v>
      </c>
      <c r="I147" s="80"/>
      <c r="J147" s="94"/>
      <c r="K147" s="82"/>
      <c r="L147" s="331"/>
      <c r="M147" s="123"/>
      <c r="N147" s="81"/>
      <c r="O147" s="81"/>
      <c r="P147" s="81"/>
      <c r="Q147" s="81"/>
      <c r="R147" s="81"/>
      <c r="S147" s="82"/>
      <c r="T147" s="263">
        <f t="shared" si="431"/>
        <v>0</v>
      </c>
      <c r="U147" s="248"/>
      <c r="V147" s="82"/>
      <c r="W147" s="249"/>
      <c r="X147" s="333"/>
      <c r="Y147" s="250"/>
      <c r="Z147" s="251"/>
      <c r="AA147" s="251"/>
      <c r="AB147" s="251"/>
      <c r="AC147" s="251"/>
      <c r="AD147" s="251"/>
      <c r="AE147" s="249"/>
      <c r="AF147" s="286">
        <f t="shared" si="400"/>
        <v>0</v>
      </c>
      <c r="AG147" s="248"/>
      <c r="AH147" s="82"/>
      <c r="AI147" s="249"/>
      <c r="AJ147" s="333"/>
      <c r="AK147" s="250"/>
      <c r="AL147" s="251"/>
      <c r="AM147" s="251"/>
      <c r="AN147" s="251"/>
      <c r="AO147" s="251"/>
      <c r="AP147" s="251"/>
      <c r="AQ147" s="249"/>
      <c r="AS147" s="266"/>
      <c r="AT147" s="266"/>
      <c r="AU147" s="266"/>
      <c r="AV147" s="266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 x14ac:dyDescent="0.25">
      <c r="A148" s="241"/>
      <c r="B148" s="185"/>
      <c r="C148" s="185">
        <v>329</v>
      </c>
      <c r="D148" s="577" t="s">
        <v>8</v>
      </c>
      <c r="E148" s="577"/>
      <c r="F148" s="577"/>
      <c r="G148" s="578"/>
      <c r="H148" s="76">
        <f t="shared" si="428"/>
        <v>94000</v>
      </c>
      <c r="I148" s="80"/>
      <c r="J148" s="82">
        <v>44000</v>
      </c>
      <c r="K148" s="82"/>
      <c r="L148" s="331"/>
      <c r="M148" s="123">
        <v>50000</v>
      </c>
      <c r="N148" s="81"/>
      <c r="O148" s="81"/>
      <c r="P148" s="81"/>
      <c r="Q148" s="81"/>
      <c r="R148" s="81"/>
      <c r="S148" s="82"/>
      <c r="T148" s="263">
        <f t="shared" si="431"/>
        <v>94000</v>
      </c>
      <c r="U148" s="248"/>
      <c r="V148" s="82">
        <v>44000</v>
      </c>
      <c r="W148" s="249"/>
      <c r="X148" s="333"/>
      <c r="Y148" s="123">
        <v>50000</v>
      </c>
      <c r="Z148" s="251"/>
      <c r="AA148" s="251"/>
      <c r="AB148" s="251"/>
      <c r="AC148" s="251"/>
      <c r="AD148" s="251"/>
      <c r="AE148" s="249"/>
      <c r="AF148" s="286">
        <f t="shared" si="400"/>
        <v>94000</v>
      </c>
      <c r="AG148" s="248"/>
      <c r="AH148" s="82">
        <v>44000</v>
      </c>
      <c r="AI148" s="249"/>
      <c r="AJ148" s="333"/>
      <c r="AK148" s="123">
        <v>50000</v>
      </c>
      <c r="AL148" s="251"/>
      <c r="AM148" s="251"/>
      <c r="AN148" s="251"/>
      <c r="AO148" s="251"/>
      <c r="AP148" s="251"/>
      <c r="AQ148" s="249"/>
      <c r="AS148" s="266"/>
      <c r="AT148" s="266"/>
      <c r="AU148" s="266"/>
      <c r="AV148" s="266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3" customFormat="1" ht="15.75" customHeight="1" x14ac:dyDescent="0.25">
      <c r="A149" s="579">
        <v>34</v>
      </c>
      <c r="B149" s="580"/>
      <c r="C149" s="90"/>
      <c r="D149" s="575" t="s">
        <v>9</v>
      </c>
      <c r="E149" s="575"/>
      <c r="F149" s="575"/>
      <c r="G149" s="576"/>
      <c r="H149" s="75">
        <f t="shared" si="428"/>
        <v>0</v>
      </c>
      <c r="I149" s="77">
        <f>I150+I151</f>
        <v>0</v>
      </c>
      <c r="J149" s="61">
        <f>J150+J151</f>
        <v>0</v>
      </c>
      <c r="K149" s="79">
        <f t="shared" ref="K149:S149" si="444">K150+K151</f>
        <v>0</v>
      </c>
      <c r="L149" s="330">
        <f t="shared" si="444"/>
        <v>0</v>
      </c>
      <c r="M149" s="95">
        <f t="shared" si="444"/>
        <v>0</v>
      </c>
      <c r="N149" s="78">
        <f t="shared" si="444"/>
        <v>0</v>
      </c>
      <c r="O149" s="78">
        <f t="shared" ref="O149" si="445">O150+O151</f>
        <v>0</v>
      </c>
      <c r="P149" s="78">
        <f t="shared" si="444"/>
        <v>0</v>
      </c>
      <c r="Q149" s="78">
        <f t="shared" si="444"/>
        <v>0</v>
      </c>
      <c r="R149" s="78">
        <f t="shared" si="444"/>
        <v>0</v>
      </c>
      <c r="S149" s="79">
        <f t="shared" si="444"/>
        <v>0</v>
      </c>
      <c r="T149" s="255">
        <f t="shared" si="431"/>
        <v>0</v>
      </c>
      <c r="U149" s="77">
        <f>U150+U151</f>
        <v>0</v>
      </c>
      <c r="V149" s="61">
        <f>V150+V151</f>
        <v>0</v>
      </c>
      <c r="W149" s="79">
        <f t="shared" ref="W149:AE149" si="446">W150+W151</f>
        <v>0</v>
      </c>
      <c r="X149" s="330">
        <f t="shared" si="446"/>
        <v>0</v>
      </c>
      <c r="Y149" s="95">
        <f t="shared" si="446"/>
        <v>0</v>
      </c>
      <c r="Z149" s="78">
        <f t="shared" si="446"/>
        <v>0</v>
      </c>
      <c r="AA149" s="78">
        <f t="shared" ref="AA149" si="447">AA150+AA151</f>
        <v>0</v>
      </c>
      <c r="AB149" s="78">
        <f t="shared" si="446"/>
        <v>0</v>
      </c>
      <c r="AC149" s="78">
        <f t="shared" si="446"/>
        <v>0</v>
      </c>
      <c r="AD149" s="78">
        <f t="shared" si="446"/>
        <v>0</v>
      </c>
      <c r="AE149" s="79">
        <f t="shared" si="446"/>
        <v>0</v>
      </c>
      <c r="AF149" s="285">
        <f t="shared" si="400"/>
        <v>0</v>
      </c>
      <c r="AG149" s="77">
        <f>AG150+AG151</f>
        <v>0</v>
      </c>
      <c r="AH149" s="61">
        <f>AH150+AH151</f>
        <v>0</v>
      </c>
      <c r="AI149" s="79">
        <f t="shared" ref="AI149:AQ149" si="448">AI150+AI151</f>
        <v>0</v>
      </c>
      <c r="AJ149" s="330">
        <f t="shared" si="448"/>
        <v>0</v>
      </c>
      <c r="AK149" s="95">
        <f t="shared" si="448"/>
        <v>0</v>
      </c>
      <c r="AL149" s="78">
        <f t="shared" si="448"/>
        <v>0</v>
      </c>
      <c r="AM149" s="78">
        <f t="shared" ref="AM149" si="449">AM150+AM151</f>
        <v>0</v>
      </c>
      <c r="AN149" s="78">
        <f t="shared" si="448"/>
        <v>0</v>
      </c>
      <c r="AO149" s="78">
        <f t="shared" si="448"/>
        <v>0</v>
      </c>
      <c r="AP149" s="78">
        <f t="shared" si="448"/>
        <v>0</v>
      </c>
      <c r="AQ149" s="79">
        <f t="shared" si="448"/>
        <v>0</v>
      </c>
      <c r="AS149" s="343"/>
      <c r="AT149" s="343"/>
      <c r="AU149" s="343"/>
      <c r="AV149" s="343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</row>
    <row r="150" spans="1:136" s="72" customFormat="1" ht="15.75" customHeight="1" x14ac:dyDescent="0.25">
      <c r="A150" s="241"/>
      <c r="B150" s="185"/>
      <c r="C150" s="185">
        <v>342</v>
      </c>
      <c r="D150" s="577" t="s">
        <v>83</v>
      </c>
      <c r="E150" s="577"/>
      <c r="F150" s="577"/>
      <c r="G150" s="577"/>
      <c r="H150" s="76">
        <f t="shared" si="428"/>
        <v>0</v>
      </c>
      <c r="I150" s="80"/>
      <c r="J150" s="94"/>
      <c r="K150" s="82"/>
      <c r="L150" s="331"/>
      <c r="M150" s="123"/>
      <c r="N150" s="81"/>
      <c r="O150" s="81"/>
      <c r="P150" s="81"/>
      <c r="Q150" s="81"/>
      <c r="R150" s="81"/>
      <c r="S150" s="82"/>
      <c r="T150" s="263">
        <f t="shared" si="431"/>
        <v>0</v>
      </c>
      <c r="U150" s="248"/>
      <c r="V150" s="253"/>
      <c r="W150" s="249"/>
      <c r="X150" s="333"/>
      <c r="Y150" s="250"/>
      <c r="Z150" s="251"/>
      <c r="AA150" s="251"/>
      <c r="AB150" s="251"/>
      <c r="AC150" s="251"/>
      <c r="AD150" s="251"/>
      <c r="AE150" s="249"/>
      <c r="AF150" s="286">
        <f t="shared" si="400"/>
        <v>0</v>
      </c>
      <c r="AG150" s="248"/>
      <c r="AH150" s="253"/>
      <c r="AI150" s="249"/>
      <c r="AJ150" s="333"/>
      <c r="AK150" s="250"/>
      <c r="AL150" s="251"/>
      <c r="AM150" s="251"/>
      <c r="AN150" s="251"/>
      <c r="AO150" s="251"/>
      <c r="AP150" s="251"/>
      <c r="AQ150" s="249"/>
      <c r="AS150" s="266"/>
      <c r="AT150" s="266"/>
      <c r="AU150" s="266"/>
      <c r="AV150" s="266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customHeight="1" x14ac:dyDescent="0.25">
      <c r="A151" s="241"/>
      <c r="B151" s="185"/>
      <c r="C151" s="185">
        <v>343</v>
      </c>
      <c r="D151" s="577" t="s">
        <v>10</v>
      </c>
      <c r="E151" s="577"/>
      <c r="F151" s="577"/>
      <c r="G151" s="577"/>
      <c r="H151" s="76">
        <f t="shared" si="428"/>
        <v>0</v>
      </c>
      <c r="I151" s="80"/>
      <c r="J151" s="94"/>
      <c r="K151" s="82"/>
      <c r="L151" s="331"/>
      <c r="M151" s="123"/>
      <c r="N151" s="81"/>
      <c r="O151" s="81"/>
      <c r="P151" s="81"/>
      <c r="Q151" s="81"/>
      <c r="R151" s="81"/>
      <c r="S151" s="82"/>
      <c r="T151" s="263">
        <f t="shared" si="431"/>
        <v>0</v>
      </c>
      <c r="U151" s="248"/>
      <c r="V151" s="253"/>
      <c r="W151" s="249"/>
      <c r="X151" s="333"/>
      <c r="Y151" s="250"/>
      <c r="Z151" s="251"/>
      <c r="AA151" s="251"/>
      <c r="AB151" s="251"/>
      <c r="AC151" s="251"/>
      <c r="AD151" s="251"/>
      <c r="AE151" s="249"/>
      <c r="AF151" s="286">
        <f t="shared" si="400"/>
        <v>0</v>
      </c>
      <c r="AG151" s="248"/>
      <c r="AH151" s="253"/>
      <c r="AI151" s="249"/>
      <c r="AJ151" s="333"/>
      <c r="AK151" s="250"/>
      <c r="AL151" s="251"/>
      <c r="AM151" s="251"/>
      <c r="AN151" s="251"/>
      <c r="AO151" s="251"/>
      <c r="AP151" s="251"/>
      <c r="AQ151" s="249"/>
      <c r="AS151" s="266"/>
      <c r="AT151" s="266"/>
      <c r="AU151" s="266"/>
      <c r="AV151" s="266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3" customFormat="1" ht="32.450000000000003" customHeight="1" x14ac:dyDescent="0.25">
      <c r="A152" s="579">
        <v>37</v>
      </c>
      <c r="B152" s="580"/>
      <c r="C152" s="90"/>
      <c r="D152" s="575" t="s">
        <v>291</v>
      </c>
      <c r="E152" s="575"/>
      <c r="F152" s="575"/>
      <c r="G152" s="576"/>
      <c r="H152" s="75">
        <f t="shared" ref="H152:H157" si="450">SUM(I152:S152)</f>
        <v>0</v>
      </c>
      <c r="I152" s="77">
        <f>I153</f>
        <v>0</v>
      </c>
      <c r="J152" s="61">
        <f>J153</f>
        <v>0</v>
      </c>
      <c r="K152" s="79">
        <f>K153</f>
        <v>0</v>
      </c>
      <c r="L152" s="330">
        <f t="shared" ref="L152:R152" si="451">L153</f>
        <v>0</v>
      </c>
      <c r="M152" s="95">
        <f t="shared" si="451"/>
        <v>0</v>
      </c>
      <c r="N152" s="78">
        <f t="shared" si="451"/>
        <v>0</v>
      </c>
      <c r="O152" s="78">
        <f t="shared" si="451"/>
        <v>0</v>
      </c>
      <c r="P152" s="78">
        <f t="shared" si="451"/>
        <v>0</v>
      </c>
      <c r="Q152" s="78">
        <f t="shared" si="451"/>
        <v>0</v>
      </c>
      <c r="R152" s="78">
        <f t="shared" si="451"/>
        <v>0</v>
      </c>
      <c r="S152" s="79">
        <f>S153</f>
        <v>0</v>
      </c>
      <c r="T152" s="255">
        <f t="shared" ref="T152:T157" si="452">SUM(U152:AE152)</f>
        <v>0</v>
      </c>
      <c r="U152" s="77">
        <f t="shared" ref="U152:AE152" si="453">U153</f>
        <v>0</v>
      </c>
      <c r="V152" s="61">
        <f>V153</f>
        <v>0</v>
      </c>
      <c r="W152" s="79">
        <f t="shared" si="453"/>
        <v>0</v>
      </c>
      <c r="X152" s="330">
        <f t="shared" si="453"/>
        <v>0</v>
      </c>
      <c r="Y152" s="95">
        <f t="shared" si="453"/>
        <v>0</v>
      </c>
      <c r="Z152" s="78">
        <f t="shared" si="453"/>
        <v>0</v>
      </c>
      <c r="AA152" s="78">
        <f t="shared" si="453"/>
        <v>0</v>
      </c>
      <c r="AB152" s="78">
        <f t="shared" si="453"/>
        <v>0</v>
      </c>
      <c r="AC152" s="78">
        <f t="shared" si="453"/>
        <v>0</v>
      </c>
      <c r="AD152" s="78">
        <f t="shared" si="453"/>
        <v>0</v>
      </c>
      <c r="AE152" s="79">
        <f t="shared" si="453"/>
        <v>0</v>
      </c>
      <c r="AF152" s="285">
        <f>SUM(AG152:AQ152)</f>
        <v>0</v>
      </c>
      <c r="AG152" s="77">
        <f t="shared" ref="AG152:AQ152" si="454">AG153</f>
        <v>0</v>
      </c>
      <c r="AH152" s="61">
        <f>AH153</f>
        <v>0</v>
      </c>
      <c r="AI152" s="79">
        <f t="shared" si="454"/>
        <v>0</v>
      </c>
      <c r="AJ152" s="330">
        <f t="shared" si="454"/>
        <v>0</v>
      </c>
      <c r="AK152" s="95">
        <f t="shared" si="454"/>
        <v>0</v>
      </c>
      <c r="AL152" s="78">
        <f t="shared" si="454"/>
        <v>0</v>
      </c>
      <c r="AM152" s="78">
        <f t="shared" si="454"/>
        <v>0</v>
      </c>
      <c r="AN152" s="78">
        <f t="shared" si="454"/>
        <v>0</v>
      </c>
      <c r="AO152" s="78">
        <f t="shared" si="454"/>
        <v>0</v>
      </c>
      <c r="AP152" s="78">
        <f t="shared" si="454"/>
        <v>0</v>
      </c>
      <c r="AQ152" s="79">
        <f t="shared" si="454"/>
        <v>0</v>
      </c>
      <c r="AR152" s="214"/>
      <c r="AS152" s="89"/>
      <c r="AT152" s="429"/>
      <c r="AU152" s="429"/>
      <c r="AV152" s="429"/>
      <c r="AW152" s="470"/>
      <c r="AX152" s="198"/>
      <c r="AY152" s="198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6"/>
      <c r="CM152" s="196"/>
      <c r="CN152" s="196"/>
      <c r="CO152" s="196"/>
      <c r="CP152" s="196"/>
      <c r="CQ152" s="196"/>
      <c r="CR152" s="196"/>
      <c r="CS152" s="196"/>
      <c r="CT152" s="196"/>
      <c r="CU152" s="196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6"/>
      <c r="DQ152" s="196"/>
      <c r="DR152" s="196"/>
      <c r="DS152" s="196"/>
      <c r="DT152" s="196"/>
      <c r="DU152" s="196"/>
      <c r="DV152" s="196"/>
      <c r="DW152" s="196"/>
      <c r="DX152" s="196"/>
      <c r="DY152" s="196"/>
      <c r="DZ152" s="196"/>
      <c r="EA152" s="196"/>
      <c r="EB152" s="196"/>
      <c r="EC152" s="196"/>
      <c r="ED152" s="196"/>
      <c r="EE152" s="196"/>
      <c r="EF152" s="196"/>
    </row>
    <row r="153" spans="1:136" s="72" customFormat="1" ht="27.6" customHeight="1" x14ac:dyDescent="0.25">
      <c r="A153" s="241"/>
      <c r="B153" s="185"/>
      <c r="C153" s="185">
        <v>372</v>
      </c>
      <c r="D153" s="577" t="s">
        <v>292</v>
      </c>
      <c r="E153" s="577"/>
      <c r="F153" s="577"/>
      <c r="G153" s="577"/>
      <c r="H153" s="76">
        <f t="shared" si="450"/>
        <v>0</v>
      </c>
      <c r="I153" s="80"/>
      <c r="J153" s="94"/>
      <c r="K153" s="82"/>
      <c r="L153" s="331"/>
      <c r="M153" s="123"/>
      <c r="N153" s="81"/>
      <c r="O153" s="81"/>
      <c r="P153" s="81"/>
      <c r="Q153" s="81"/>
      <c r="R153" s="81"/>
      <c r="S153" s="82"/>
      <c r="T153" s="263">
        <f t="shared" si="452"/>
        <v>0</v>
      </c>
      <c r="U153" s="248"/>
      <c r="V153" s="253"/>
      <c r="W153" s="249"/>
      <c r="X153" s="333"/>
      <c r="Y153" s="250"/>
      <c r="Z153" s="251"/>
      <c r="AA153" s="251"/>
      <c r="AB153" s="251"/>
      <c r="AC153" s="251"/>
      <c r="AD153" s="251"/>
      <c r="AE153" s="249"/>
      <c r="AF153" s="286">
        <f t="shared" ref="AF153" si="455">SUM(AG153:AQ153)</f>
        <v>0</v>
      </c>
      <c r="AG153" s="248"/>
      <c r="AH153" s="253"/>
      <c r="AI153" s="249"/>
      <c r="AJ153" s="333"/>
      <c r="AK153" s="250"/>
      <c r="AL153" s="251"/>
      <c r="AM153" s="251"/>
      <c r="AN153" s="251"/>
      <c r="AO153" s="251"/>
      <c r="AP153" s="251"/>
      <c r="AQ153" s="249"/>
      <c r="AR153" s="214"/>
      <c r="AS153" s="108"/>
      <c r="AT153" s="200"/>
      <c r="AU153" s="200"/>
      <c r="AV153" s="200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74" customFormat="1" ht="25.5" customHeight="1" x14ac:dyDescent="0.25">
      <c r="A154" s="348">
        <v>4</v>
      </c>
      <c r="B154" s="66"/>
      <c r="C154" s="66"/>
      <c r="D154" s="586" t="s">
        <v>17</v>
      </c>
      <c r="E154" s="586"/>
      <c r="F154" s="586"/>
      <c r="G154" s="587"/>
      <c r="H154" s="75">
        <f t="shared" si="450"/>
        <v>0</v>
      </c>
      <c r="I154" s="77">
        <f>I155</f>
        <v>0</v>
      </c>
      <c r="J154" s="61">
        <f t="shared" ref="J154:S154" si="456">J155</f>
        <v>0</v>
      </c>
      <c r="K154" s="79">
        <f>K155</f>
        <v>0</v>
      </c>
      <c r="L154" s="330">
        <f t="shared" si="456"/>
        <v>0</v>
      </c>
      <c r="M154" s="95">
        <f t="shared" si="456"/>
        <v>0</v>
      </c>
      <c r="N154" s="78">
        <f t="shared" si="456"/>
        <v>0</v>
      </c>
      <c r="O154" s="78">
        <f t="shared" si="456"/>
        <v>0</v>
      </c>
      <c r="P154" s="78">
        <f t="shared" si="456"/>
        <v>0</v>
      </c>
      <c r="Q154" s="78">
        <f t="shared" si="456"/>
        <v>0</v>
      </c>
      <c r="R154" s="78">
        <f>R155</f>
        <v>0</v>
      </c>
      <c r="S154" s="79">
        <f t="shared" si="456"/>
        <v>0</v>
      </c>
      <c r="T154" s="255">
        <f t="shared" si="452"/>
        <v>0</v>
      </c>
      <c r="U154" s="77">
        <f>U155</f>
        <v>0</v>
      </c>
      <c r="V154" s="61">
        <f t="shared" ref="V154" si="457">V155</f>
        <v>0</v>
      </c>
      <c r="W154" s="79">
        <f>W155</f>
        <v>0</v>
      </c>
      <c r="X154" s="330">
        <f t="shared" ref="X154" si="458">X155</f>
        <v>0</v>
      </c>
      <c r="Y154" s="95">
        <f t="shared" ref="Y154" si="459">Y155</f>
        <v>0</v>
      </c>
      <c r="Z154" s="78">
        <f t="shared" ref="Z154" si="460">Z155</f>
        <v>0</v>
      </c>
      <c r="AA154" s="78">
        <f t="shared" ref="AA154" si="461">AA155</f>
        <v>0</v>
      </c>
      <c r="AB154" s="78">
        <f t="shared" ref="AB154" si="462">AB155</f>
        <v>0</v>
      </c>
      <c r="AC154" s="78">
        <f t="shared" ref="AC154" si="463">AC155</f>
        <v>0</v>
      </c>
      <c r="AD154" s="78">
        <f>AD155</f>
        <v>0</v>
      </c>
      <c r="AE154" s="79">
        <f t="shared" ref="AE154" si="464">AE155</f>
        <v>0</v>
      </c>
      <c r="AF154" s="285">
        <f>SUM(AG154:AQ154)</f>
        <v>0</v>
      </c>
      <c r="AG154" s="77">
        <f>AG155</f>
        <v>0</v>
      </c>
      <c r="AH154" s="61">
        <f t="shared" ref="AH154" si="465">AH155</f>
        <v>0</v>
      </c>
      <c r="AI154" s="79">
        <f>AI155</f>
        <v>0</v>
      </c>
      <c r="AJ154" s="330">
        <f t="shared" ref="AJ154" si="466">AJ155</f>
        <v>0</v>
      </c>
      <c r="AK154" s="95">
        <f t="shared" ref="AK154" si="467">AK155</f>
        <v>0</v>
      </c>
      <c r="AL154" s="78">
        <f>AL155</f>
        <v>0</v>
      </c>
      <c r="AM154" s="78">
        <f t="shared" ref="AM154" si="468">AM155</f>
        <v>0</v>
      </c>
      <c r="AN154" s="78">
        <f>AN155</f>
        <v>0</v>
      </c>
      <c r="AO154" s="78">
        <f t="shared" ref="AO154" si="469">AO155</f>
        <v>0</v>
      </c>
      <c r="AP154" s="78">
        <f>AP155</f>
        <v>0</v>
      </c>
      <c r="AQ154" s="79">
        <f t="shared" ref="AQ154" si="470">AQ155</f>
        <v>0</v>
      </c>
      <c r="AR154" s="214"/>
      <c r="AS154" s="89"/>
      <c r="AT154" s="429"/>
      <c r="AU154" s="429"/>
      <c r="AV154" s="429"/>
      <c r="AX154" s="196"/>
      <c r="AY154" s="196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198"/>
      <c r="CH154" s="198"/>
      <c r="CI154" s="198"/>
      <c r="CJ154" s="198"/>
      <c r="CK154" s="198"/>
      <c r="CL154" s="198"/>
      <c r="CM154" s="198"/>
      <c r="CN154" s="198"/>
      <c r="CO154" s="198"/>
      <c r="CP154" s="198"/>
      <c r="CQ154" s="198"/>
      <c r="CR154" s="198"/>
      <c r="CS154" s="198"/>
      <c r="CT154" s="198"/>
      <c r="CU154" s="198"/>
      <c r="CV154" s="198"/>
      <c r="CW154" s="198"/>
      <c r="CX154" s="198"/>
      <c r="CY154" s="198"/>
      <c r="CZ154" s="198"/>
      <c r="DA154" s="198"/>
      <c r="DB154" s="198"/>
      <c r="DC154" s="198"/>
      <c r="DD154" s="198"/>
      <c r="DE154" s="198"/>
      <c r="DF154" s="198"/>
      <c r="DG154" s="198"/>
      <c r="DH154" s="198"/>
      <c r="DI154" s="198"/>
      <c r="DJ154" s="198"/>
      <c r="DK154" s="198"/>
      <c r="DL154" s="198"/>
      <c r="DM154" s="198"/>
      <c r="DN154" s="198"/>
      <c r="DO154" s="198"/>
      <c r="DP154" s="198"/>
      <c r="DQ154" s="198"/>
      <c r="DR154" s="198"/>
      <c r="DS154" s="198"/>
      <c r="DT154" s="198"/>
      <c r="DU154" s="198"/>
      <c r="DV154" s="198"/>
      <c r="DW154" s="198"/>
      <c r="DX154" s="198"/>
      <c r="DY154" s="198"/>
      <c r="DZ154" s="198"/>
      <c r="EA154" s="198"/>
      <c r="EB154" s="198"/>
      <c r="EC154" s="198"/>
      <c r="ED154" s="198"/>
      <c r="EE154" s="198"/>
      <c r="EF154" s="198"/>
    </row>
    <row r="155" spans="1:136" s="73" customFormat="1" ht="24.75" customHeight="1" x14ac:dyDescent="0.25">
      <c r="A155" s="579">
        <v>42</v>
      </c>
      <c r="B155" s="580"/>
      <c r="C155" s="466"/>
      <c r="D155" s="575" t="s">
        <v>45</v>
      </c>
      <c r="E155" s="575"/>
      <c r="F155" s="575"/>
      <c r="G155" s="576"/>
      <c r="H155" s="75">
        <f t="shared" si="450"/>
        <v>0</v>
      </c>
      <c r="I155" s="77">
        <f>SUM(I156:I157)</f>
        <v>0</v>
      </c>
      <c r="J155" s="61">
        <f>SUM(J156:J157)</f>
        <v>0</v>
      </c>
      <c r="K155" s="79">
        <f t="shared" ref="K155:S155" si="471">SUM(K156:K157)</f>
        <v>0</v>
      </c>
      <c r="L155" s="330">
        <f t="shared" si="471"/>
        <v>0</v>
      </c>
      <c r="M155" s="95">
        <f t="shared" si="471"/>
        <v>0</v>
      </c>
      <c r="N155" s="78">
        <f t="shared" si="471"/>
        <v>0</v>
      </c>
      <c r="O155" s="78">
        <f t="shared" si="471"/>
        <v>0</v>
      </c>
      <c r="P155" s="78">
        <f>SUM(P156:P157)</f>
        <v>0</v>
      </c>
      <c r="Q155" s="78">
        <f t="shared" si="471"/>
        <v>0</v>
      </c>
      <c r="R155" s="78">
        <f t="shared" si="471"/>
        <v>0</v>
      </c>
      <c r="S155" s="79">
        <f t="shared" si="471"/>
        <v>0</v>
      </c>
      <c r="T155" s="255">
        <f t="shared" si="452"/>
        <v>0</v>
      </c>
      <c r="U155" s="77">
        <f>SUM(U156:U157)</f>
        <v>0</v>
      </c>
      <c r="V155" s="61">
        <f t="shared" ref="V155" si="472">SUM(V156:V157)</f>
        <v>0</v>
      </c>
      <c r="W155" s="79">
        <f t="shared" ref="W155" si="473">SUM(W156:W157)</f>
        <v>0</v>
      </c>
      <c r="X155" s="330">
        <f t="shared" ref="X155" si="474">SUM(X156:X157)</f>
        <v>0</v>
      </c>
      <c r="Y155" s="95">
        <f t="shared" ref="Y155" si="475">SUM(Y156:Y157)</f>
        <v>0</v>
      </c>
      <c r="Z155" s="78">
        <f t="shared" ref="Z155" si="476">SUM(Z156:Z157)</f>
        <v>0</v>
      </c>
      <c r="AA155" s="78">
        <f t="shared" ref="AA155" si="477">SUM(AA156:AA157)</f>
        <v>0</v>
      </c>
      <c r="AB155" s="78">
        <f t="shared" ref="AB155" si="478">SUM(AB156:AB157)</f>
        <v>0</v>
      </c>
      <c r="AC155" s="78">
        <f t="shared" ref="AC155" si="479">SUM(AC156:AC157)</f>
        <v>0</v>
      </c>
      <c r="AD155" s="78">
        <f t="shared" ref="AD155" si="480">SUM(AD156:AD157)</f>
        <v>0</v>
      </c>
      <c r="AE155" s="79">
        <f t="shared" ref="AE155" si="481">SUM(AE156:AE157)</f>
        <v>0</v>
      </c>
      <c r="AF155" s="285">
        <f>SUM(AG155:AQ155)</f>
        <v>0</v>
      </c>
      <c r="AG155" s="77">
        <f>SUM(AG156:AG157)</f>
        <v>0</v>
      </c>
      <c r="AH155" s="61">
        <f>SUM(AH156:AH157)</f>
        <v>0</v>
      </c>
      <c r="AI155" s="79">
        <f t="shared" ref="AI155" si="482">SUM(AI156:AI157)</f>
        <v>0</v>
      </c>
      <c r="AJ155" s="330">
        <f t="shared" ref="AJ155" si="483">SUM(AJ156:AJ157)</f>
        <v>0</v>
      </c>
      <c r="AK155" s="95">
        <f t="shared" ref="AK155" si="484">SUM(AK156:AK157)</f>
        <v>0</v>
      </c>
      <c r="AL155" s="78">
        <f t="shared" ref="AL155" si="485">SUM(AL156:AL157)</f>
        <v>0</v>
      </c>
      <c r="AM155" s="78">
        <f t="shared" ref="AM155" si="486">SUM(AM156:AM157)</f>
        <v>0</v>
      </c>
      <c r="AN155" s="78">
        <f t="shared" ref="AN155" si="487">SUM(AN156:AN157)</f>
        <v>0</v>
      </c>
      <c r="AO155" s="78">
        <f t="shared" ref="AO155" si="488">SUM(AO156:AO157)</f>
        <v>0</v>
      </c>
      <c r="AP155" s="78">
        <f t="shared" ref="AP155" si="489">SUM(AP156:AP157)</f>
        <v>0</v>
      </c>
      <c r="AQ155" s="79">
        <f t="shared" ref="AQ155" si="490">SUM(AQ156:AQ157)</f>
        <v>0</v>
      </c>
      <c r="AR155" s="214"/>
      <c r="AS155" s="108"/>
      <c r="AT155" s="200"/>
      <c r="AU155" s="200"/>
      <c r="AV155" s="200"/>
      <c r="AX155" s="108"/>
      <c r="AY155" s="108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96"/>
      <c r="BQ155" s="196"/>
      <c r="BR155" s="196"/>
      <c r="BS155" s="196"/>
      <c r="BT155" s="196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96"/>
      <c r="CE155" s="196"/>
      <c r="CF155" s="196"/>
      <c r="CG155" s="196"/>
      <c r="CH155" s="196"/>
      <c r="CI155" s="196"/>
      <c r="CJ155" s="196"/>
      <c r="CK155" s="196"/>
      <c r="CL155" s="196"/>
      <c r="CM155" s="196"/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6"/>
      <c r="DQ155" s="196"/>
      <c r="DR155" s="196"/>
      <c r="DS155" s="196"/>
      <c r="DT155" s="196"/>
      <c r="DU155" s="196"/>
      <c r="DV155" s="196"/>
      <c r="DW155" s="196"/>
      <c r="DX155" s="196"/>
      <c r="DY155" s="196"/>
      <c r="DZ155" s="196"/>
      <c r="EA155" s="196"/>
      <c r="EB155" s="196"/>
      <c r="EC155" s="196"/>
      <c r="ED155" s="196"/>
      <c r="EE155" s="196"/>
      <c r="EF155" s="196"/>
    </row>
    <row r="156" spans="1:136" s="72" customFormat="1" ht="15" x14ac:dyDescent="0.25">
      <c r="A156" s="241"/>
      <c r="B156" s="185"/>
      <c r="C156" s="185">
        <v>422</v>
      </c>
      <c r="D156" s="577" t="s">
        <v>11</v>
      </c>
      <c r="E156" s="577"/>
      <c r="F156" s="577"/>
      <c r="G156" s="578"/>
      <c r="H156" s="76">
        <f t="shared" si="450"/>
        <v>0</v>
      </c>
      <c r="I156" s="80"/>
      <c r="J156" s="94"/>
      <c r="K156" s="82"/>
      <c r="L156" s="331"/>
      <c r="M156" s="123"/>
      <c r="N156" s="81"/>
      <c r="O156" s="81"/>
      <c r="P156" s="81"/>
      <c r="Q156" s="81"/>
      <c r="R156" s="81"/>
      <c r="S156" s="82"/>
      <c r="T156" s="263">
        <f t="shared" si="452"/>
        <v>0</v>
      </c>
      <c r="U156" s="248"/>
      <c r="V156" s="253"/>
      <c r="W156" s="249"/>
      <c r="X156" s="333"/>
      <c r="Y156" s="123"/>
      <c r="Z156" s="251"/>
      <c r="AA156" s="251"/>
      <c r="AB156" s="251"/>
      <c r="AC156" s="251"/>
      <c r="AD156" s="251"/>
      <c r="AE156" s="249"/>
      <c r="AF156" s="286">
        <f>SUM(AG156:AQ156)</f>
        <v>0</v>
      </c>
      <c r="AG156" s="248"/>
      <c r="AH156" s="253"/>
      <c r="AI156" s="249"/>
      <c r="AJ156" s="333"/>
      <c r="AK156" s="123"/>
      <c r="AL156" s="251"/>
      <c r="AM156" s="251"/>
      <c r="AN156" s="251"/>
      <c r="AO156" s="251"/>
      <c r="AP156" s="251"/>
      <c r="AQ156" s="249"/>
      <c r="AR156" s="214"/>
      <c r="AS156" s="89"/>
      <c r="AT156" s="429"/>
      <c r="AU156" s="429"/>
      <c r="AV156" s="429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" x14ac:dyDescent="0.25">
      <c r="A157" s="241"/>
      <c r="B157" s="185"/>
      <c r="C157" s="185">
        <v>426</v>
      </c>
      <c r="D157" s="577" t="s">
        <v>88</v>
      </c>
      <c r="E157" s="577"/>
      <c r="F157" s="577"/>
      <c r="G157" s="578"/>
      <c r="H157" s="76">
        <f t="shared" si="450"/>
        <v>0</v>
      </c>
      <c r="I157" s="80"/>
      <c r="J157" s="94"/>
      <c r="K157" s="82"/>
      <c r="L157" s="331"/>
      <c r="M157" s="123"/>
      <c r="N157" s="81"/>
      <c r="O157" s="81"/>
      <c r="P157" s="81"/>
      <c r="Q157" s="81"/>
      <c r="R157" s="81"/>
      <c r="S157" s="82"/>
      <c r="T157" s="263">
        <f t="shared" si="452"/>
        <v>0</v>
      </c>
      <c r="U157" s="248"/>
      <c r="V157" s="253"/>
      <c r="W157" s="249"/>
      <c r="X157" s="333"/>
      <c r="Y157" s="250"/>
      <c r="Z157" s="251"/>
      <c r="AA157" s="251"/>
      <c r="AB157" s="251"/>
      <c r="AC157" s="251"/>
      <c r="AD157" s="251"/>
      <c r="AE157" s="249"/>
      <c r="AF157" s="286">
        <f>SUM(AG157:AQ157)</f>
        <v>0</v>
      </c>
      <c r="AG157" s="248"/>
      <c r="AH157" s="253"/>
      <c r="AI157" s="249"/>
      <c r="AJ157" s="333"/>
      <c r="AK157" s="250"/>
      <c r="AL157" s="251"/>
      <c r="AM157" s="251"/>
      <c r="AN157" s="251"/>
      <c r="AO157" s="251"/>
      <c r="AP157" s="251"/>
      <c r="AQ157" s="249"/>
      <c r="AR157" s="214"/>
      <c r="AS157" s="107"/>
      <c r="AT157" s="200"/>
      <c r="AU157" s="200"/>
      <c r="AV157" s="200"/>
      <c r="AX157" s="199"/>
      <c r="AY157" s="199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292" customFormat="1" ht="29.25" customHeight="1" x14ac:dyDescent="0.25">
      <c r="A158" s="290"/>
      <c r="B158" s="291"/>
      <c r="D158" s="293"/>
      <c r="E158" s="293"/>
      <c r="F158" s="293"/>
      <c r="G158" s="293"/>
      <c r="I158" s="645" t="s">
        <v>150</v>
      </c>
      <c r="J158" s="645"/>
      <c r="K158" s="645"/>
      <c r="L158" s="645"/>
      <c r="M158" s="645"/>
      <c r="N158" s="645"/>
      <c r="O158" s="645"/>
      <c r="P158" s="645"/>
      <c r="Q158" s="645"/>
      <c r="R158" s="645"/>
      <c r="S158" s="645"/>
      <c r="U158" s="645" t="s">
        <v>150</v>
      </c>
      <c r="V158" s="645"/>
      <c r="W158" s="645"/>
      <c r="X158" s="645"/>
      <c r="Y158" s="645"/>
      <c r="Z158" s="645"/>
      <c r="AA158" s="645"/>
      <c r="AB158" s="645"/>
      <c r="AC158" s="645"/>
      <c r="AD158" s="645"/>
      <c r="AE158" s="645"/>
      <c r="AG158" s="645" t="s">
        <v>150</v>
      </c>
      <c r="AH158" s="645"/>
      <c r="AI158" s="645"/>
      <c r="AJ158" s="645"/>
      <c r="AK158" s="645"/>
      <c r="AL158" s="645"/>
      <c r="AM158" s="645"/>
      <c r="AN158" s="645"/>
      <c r="AO158" s="645"/>
      <c r="AP158" s="645"/>
      <c r="AQ158" s="646"/>
      <c r="AS158" s="264"/>
      <c r="AT158" s="264"/>
      <c r="AU158" s="264"/>
      <c r="AV158" s="264"/>
      <c r="AY158" s="294"/>
      <c r="AZ158" s="294"/>
      <c r="BA158" s="294"/>
      <c r="BB158" s="294"/>
      <c r="BC158" s="294"/>
      <c r="BD158" s="294"/>
      <c r="BE158" s="294"/>
      <c r="BF158" s="294"/>
      <c r="BG158" s="294"/>
      <c r="BH158" s="294"/>
      <c r="BI158" s="294"/>
      <c r="BJ158" s="294"/>
      <c r="BK158" s="294"/>
      <c r="BL158" s="294"/>
      <c r="BM158" s="294"/>
      <c r="BN158" s="294"/>
      <c r="BO158" s="294"/>
    </row>
    <row r="159" spans="1:136" s="62" customFormat="1" ht="10.5" customHeight="1" x14ac:dyDescent="0.25">
      <c r="A159" s="243"/>
      <c r="B159" s="87"/>
      <c r="C159" s="87"/>
      <c r="D159" s="88"/>
      <c r="E159" s="88"/>
      <c r="F159" s="88"/>
      <c r="G159" s="88"/>
      <c r="H159" s="91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1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1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131"/>
      <c r="AS159" s="107"/>
      <c r="AT159" s="107"/>
      <c r="AU159" s="107"/>
      <c r="AV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</row>
    <row r="160" spans="1:136" s="74" customFormat="1" ht="25.9" customHeight="1" x14ac:dyDescent="0.25">
      <c r="A160" s="600" t="s">
        <v>295</v>
      </c>
      <c r="B160" s="601"/>
      <c r="C160" s="601"/>
      <c r="D160" s="598" t="s">
        <v>123</v>
      </c>
      <c r="E160" s="598"/>
      <c r="F160" s="598"/>
      <c r="G160" s="599"/>
      <c r="H160" s="83">
        <f t="shared" ref="H160:H168" si="491">SUM(I160:S160)</f>
        <v>50000</v>
      </c>
      <c r="I160" s="84">
        <f>I161+I165</f>
        <v>0</v>
      </c>
      <c r="J160" s="313">
        <f>J161+J165</f>
        <v>0</v>
      </c>
      <c r="K160" s="86">
        <f t="shared" ref="K160:S160" si="492">K161+K165</f>
        <v>0</v>
      </c>
      <c r="L160" s="329">
        <f t="shared" si="492"/>
        <v>0</v>
      </c>
      <c r="M160" s="125">
        <f t="shared" si="492"/>
        <v>50000</v>
      </c>
      <c r="N160" s="85">
        <f t="shared" si="492"/>
        <v>0</v>
      </c>
      <c r="O160" s="85">
        <f t="shared" ref="O160" si="493">O161+O165</f>
        <v>0</v>
      </c>
      <c r="P160" s="85">
        <f>P161+P165</f>
        <v>0</v>
      </c>
      <c r="Q160" s="85">
        <f t="shared" si="492"/>
        <v>0</v>
      </c>
      <c r="R160" s="85">
        <f t="shared" si="492"/>
        <v>0</v>
      </c>
      <c r="S160" s="86">
        <f t="shared" si="492"/>
        <v>0</v>
      </c>
      <c r="T160" s="268">
        <f t="shared" ref="T160:T168" si="494">SUM(U160:AE160)</f>
        <v>50000</v>
      </c>
      <c r="U160" s="84">
        <f>U161+U165</f>
        <v>0</v>
      </c>
      <c r="V160" s="313">
        <f>V161+V165</f>
        <v>0</v>
      </c>
      <c r="W160" s="86">
        <f t="shared" ref="W160:Z160" si="495">W161+W165</f>
        <v>0</v>
      </c>
      <c r="X160" s="329">
        <f t="shared" si="495"/>
        <v>0</v>
      </c>
      <c r="Y160" s="125">
        <f t="shared" si="495"/>
        <v>50000</v>
      </c>
      <c r="Z160" s="85">
        <f t="shared" si="495"/>
        <v>0</v>
      </c>
      <c r="AA160" s="85">
        <f t="shared" ref="AA160" si="496">AA161+AA165</f>
        <v>0</v>
      </c>
      <c r="AB160" s="85">
        <f>AB161+AB165</f>
        <v>0</v>
      </c>
      <c r="AC160" s="85">
        <f t="shared" ref="AC160:AE160" si="497">AC161+AC165</f>
        <v>0</v>
      </c>
      <c r="AD160" s="85">
        <f t="shared" si="497"/>
        <v>0</v>
      </c>
      <c r="AE160" s="86">
        <f t="shared" si="497"/>
        <v>0</v>
      </c>
      <c r="AF160" s="284">
        <f t="shared" ref="AF160:AF168" si="498">SUM(AG160:AQ160)</f>
        <v>50000</v>
      </c>
      <c r="AG160" s="84">
        <f>AG161+AG165</f>
        <v>0</v>
      </c>
      <c r="AH160" s="313">
        <f>AH161+AH165</f>
        <v>0</v>
      </c>
      <c r="AI160" s="86">
        <f t="shared" ref="AI160:AL160" si="499">AI161+AI165</f>
        <v>0</v>
      </c>
      <c r="AJ160" s="329">
        <f t="shared" si="499"/>
        <v>0</v>
      </c>
      <c r="AK160" s="125">
        <f t="shared" si="499"/>
        <v>50000</v>
      </c>
      <c r="AL160" s="85">
        <f t="shared" si="499"/>
        <v>0</v>
      </c>
      <c r="AM160" s="85">
        <f t="shared" ref="AM160" si="500">AM161+AM165</f>
        <v>0</v>
      </c>
      <c r="AN160" s="85">
        <f>AN161+AN165</f>
        <v>0</v>
      </c>
      <c r="AO160" s="85">
        <f t="shared" ref="AO160:AQ160" si="501">AO161+AO165</f>
        <v>0</v>
      </c>
      <c r="AP160" s="85">
        <f t="shared" si="501"/>
        <v>0</v>
      </c>
      <c r="AQ160" s="86">
        <f t="shared" si="501"/>
        <v>0</v>
      </c>
      <c r="AS160" s="341"/>
      <c r="AT160" s="341"/>
      <c r="AU160" s="341"/>
      <c r="AV160" s="341"/>
      <c r="AY160" s="199"/>
      <c r="AZ160" s="199"/>
      <c r="BA160" s="199"/>
      <c r="BB160" s="199"/>
      <c r="BC160" s="199"/>
      <c r="BD160" s="199"/>
      <c r="BE160" s="199"/>
      <c r="BF160" s="199"/>
      <c r="BG160" s="199"/>
      <c r="BH160" s="199"/>
      <c r="BI160" s="199"/>
      <c r="BJ160" s="199"/>
      <c r="BK160" s="199"/>
      <c r="BL160" s="199"/>
      <c r="BM160" s="199"/>
      <c r="BN160" s="199"/>
      <c r="BO160" s="199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</row>
    <row r="161" spans="1:136" s="74" customFormat="1" ht="15.75" customHeight="1" x14ac:dyDescent="0.25">
      <c r="A161" s="239">
        <v>3</v>
      </c>
      <c r="B161" s="68"/>
      <c r="C161" s="90"/>
      <c r="D161" s="575" t="s">
        <v>16</v>
      </c>
      <c r="E161" s="575"/>
      <c r="F161" s="575"/>
      <c r="G161" s="576"/>
      <c r="H161" s="75">
        <f t="shared" si="491"/>
        <v>0</v>
      </c>
      <c r="I161" s="77">
        <f>I162</f>
        <v>0</v>
      </c>
      <c r="J161" s="61">
        <f>J162</f>
        <v>0</v>
      </c>
      <c r="K161" s="79">
        <f t="shared" ref="K161:AQ161" si="502">K162</f>
        <v>0</v>
      </c>
      <c r="L161" s="330">
        <f t="shared" si="502"/>
        <v>0</v>
      </c>
      <c r="M161" s="95">
        <f t="shared" si="502"/>
        <v>0</v>
      </c>
      <c r="N161" s="78">
        <f t="shared" si="502"/>
        <v>0</v>
      </c>
      <c r="O161" s="78">
        <f t="shared" si="502"/>
        <v>0</v>
      </c>
      <c r="P161" s="78">
        <f t="shared" si="502"/>
        <v>0</v>
      </c>
      <c r="Q161" s="78">
        <f t="shared" si="502"/>
        <v>0</v>
      </c>
      <c r="R161" s="78">
        <f t="shared" si="502"/>
        <v>0</v>
      </c>
      <c r="S161" s="79">
        <f t="shared" si="502"/>
        <v>0</v>
      </c>
      <c r="T161" s="255">
        <f t="shared" si="494"/>
        <v>0</v>
      </c>
      <c r="U161" s="77">
        <f>U162</f>
        <v>0</v>
      </c>
      <c r="V161" s="61">
        <f>V162</f>
        <v>0</v>
      </c>
      <c r="W161" s="79">
        <f t="shared" si="502"/>
        <v>0</v>
      </c>
      <c r="X161" s="330">
        <f t="shared" si="502"/>
        <v>0</v>
      </c>
      <c r="Y161" s="95">
        <f t="shared" si="502"/>
        <v>0</v>
      </c>
      <c r="Z161" s="78">
        <f t="shared" si="502"/>
        <v>0</v>
      </c>
      <c r="AA161" s="78">
        <f t="shared" si="502"/>
        <v>0</v>
      </c>
      <c r="AB161" s="78">
        <f t="shared" si="502"/>
        <v>0</v>
      </c>
      <c r="AC161" s="78">
        <f t="shared" si="502"/>
        <v>0</v>
      </c>
      <c r="AD161" s="78">
        <f t="shared" si="502"/>
        <v>0</v>
      </c>
      <c r="AE161" s="79">
        <f t="shared" si="502"/>
        <v>0</v>
      </c>
      <c r="AF161" s="285">
        <f t="shared" si="498"/>
        <v>0</v>
      </c>
      <c r="AG161" s="77">
        <f>AG162</f>
        <v>0</v>
      </c>
      <c r="AH161" s="61">
        <f>AH162</f>
        <v>0</v>
      </c>
      <c r="AI161" s="79">
        <f t="shared" si="502"/>
        <v>0</v>
      </c>
      <c r="AJ161" s="330">
        <f t="shared" si="502"/>
        <v>0</v>
      </c>
      <c r="AK161" s="95">
        <f t="shared" si="502"/>
        <v>0</v>
      </c>
      <c r="AL161" s="78">
        <f t="shared" si="502"/>
        <v>0</v>
      </c>
      <c r="AM161" s="78">
        <f t="shared" si="502"/>
        <v>0</v>
      </c>
      <c r="AN161" s="78">
        <f t="shared" si="502"/>
        <v>0</v>
      </c>
      <c r="AO161" s="78">
        <f t="shared" si="502"/>
        <v>0</v>
      </c>
      <c r="AP161" s="78">
        <f t="shared" si="502"/>
        <v>0</v>
      </c>
      <c r="AQ161" s="79">
        <f t="shared" si="502"/>
        <v>0</v>
      </c>
      <c r="AS161" s="341"/>
      <c r="AT161" s="341"/>
      <c r="AU161" s="341"/>
      <c r="AV161" s="341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  <c r="BN161" s="199"/>
      <c r="BO161" s="199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  <c r="CU161" s="198"/>
      <c r="CV161" s="198"/>
      <c r="CW161" s="198"/>
      <c r="CX161" s="198"/>
      <c r="CY161" s="198"/>
      <c r="CZ161" s="198"/>
      <c r="DA161" s="198"/>
      <c r="DB161" s="198"/>
      <c r="DC161" s="198"/>
      <c r="DD161" s="198"/>
      <c r="DE161" s="198"/>
      <c r="DF161" s="198"/>
      <c r="DG161" s="198"/>
      <c r="DH161" s="198"/>
      <c r="DI161" s="198"/>
      <c r="DJ161" s="198"/>
      <c r="DK161" s="198"/>
      <c r="DL161" s="198"/>
      <c r="DM161" s="198"/>
      <c r="DN161" s="198"/>
      <c r="DO161" s="198"/>
      <c r="DP161" s="198"/>
      <c r="DQ161" s="198"/>
      <c r="DR161" s="198"/>
      <c r="DS161" s="198"/>
      <c r="DT161" s="198"/>
      <c r="DU161" s="198"/>
      <c r="DV161" s="198"/>
      <c r="DW161" s="198"/>
      <c r="DX161" s="198"/>
      <c r="DY161" s="198"/>
      <c r="DZ161" s="198"/>
      <c r="EA161" s="198"/>
      <c r="EB161" s="198"/>
      <c r="EC161" s="198"/>
      <c r="ED161" s="198"/>
      <c r="EE161" s="198"/>
      <c r="EF161" s="198"/>
    </row>
    <row r="162" spans="1:136" s="73" customFormat="1" ht="15.75" customHeight="1" x14ac:dyDescent="0.25">
      <c r="A162" s="579">
        <v>32</v>
      </c>
      <c r="B162" s="580"/>
      <c r="C162" s="90"/>
      <c r="D162" s="575" t="s">
        <v>4</v>
      </c>
      <c r="E162" s="575"/>
      <c r="F162" s="575"/>
      <c r="G162" s="576"/>
      <c r="H162" s="75">
        <f t="shared" si="491"/>
        <v>0</v>
      </c>
      <c r="I162" s="77">
        <f>SUM(I163:I164)</f>
        <v>0</v>
      </c>
      <c r="J162" s="61">
        <f>SUM(J163:J164)</f>
        <v>0</v>
      </c>
      <c r="K162" s="79">
        <f t="shared" ref="K162:S162" si="503">SUM(K163:K164)</f>
        <v>0</v>
      </c>
      <c r="L162" s="330">
        <f t="shared" si="503"/>
        <v>0</v>
      </c>
      <c r="M162" s="95">
        <f t="shared" si="503"/>
        <v>0</v>
      </c>
      <c r="N162" s="78">
        <f t="shared" si="503"/>
        <v>0</v>
      </c>
      <c r="O162" s="78">
        <f t="shared" ref="O162" si="504">SUM(O163:O164)</f>
        <v>0</v>
      </c>
      <c r="P162" s="78">
        <f t="shared" si="503"/>
        <v>0</v>
      </c>
      <c r="Q162" s="78">
        <f t="shared" si="503"/>
        <v>0</v>
      </c>
      <c r="R162" s="78">
        <f t="shared" si="503"/>
        <v>0</v>
      </c>
      <c r="S162" s="79">
        <f t="shared" si="503"/>
        <v>0</v>
      </c>
      <c r="T162" s="255">
        <f t="shared" si="494"/>
        <v>0</v>
      </c>
      <c r="U162" s="77">
        <f>SUM(U163:U164)</f>
        <v>0</v>
      </c>
      <c r="V162" s="61">
        <f>SUM(V163:V164)</f>
        <v>0</v>
      </c>
      <c r="W162" s="79">
        <f t="shared" ref="W162:AE162" si="505">SUM(W163:W164)</f>
        <v>0</v>
      </c>
      <c r="X162" s="330">
        <f t="shared" si="505"/>
        <v>0</v>
      </c>
      <c r="Y162" s="95">
        <f t="shared" si="505"/>
        <v>0</v>
      </c>
      <c r="Z162" s="78">
        <f t="shared" si="505"/>
        <v>0</v>
      </c>
      <c r="AA162" s="78">
        <f t="shared" ref="AA162" si="506">SUM(AA163:AA164)</f>
        <v>0</v>
      </c>
      <c r="AB162" s="78">
        <f t="shared" si="505"/>
        <v>0</v>
      </c>
      <c r="AC162" s="78">
        <f t="shared" si="505"/>
        <v>0</v>
      </c>
      <c r="AD162" s="78">
        <f t="shared" si="505"/>
        <v>0</v>
      </c>
      <c r="AE162" s="79">
        <f t="shared" si="505"/>
        <v>0</v>
      </c>
      <c r="AF162" s="285">
        <f t="shared" si="498"/>
        <v>0</v>
      </c>
      <c r="AG162" s="77">
        <f>SUM(AG163:AG164)</f>
        <v>0</v>
      </c>
      <c r="AH162" s="61">
        <f>SUM(AH163:AH164)</f>
        <v>0</v>
      </c>
      <c r="AI162" s="79">
        <f t="shared" ref="AI162:AQ162" si="507">SUM(AI163:AI164)</f>
        <v>0</v>
      </c>
      <c r="AJ162" s="330">
        <f t="shared" si="507"/>
        <v>0</v>
      </c>
      <c r="AK162" s="95">
        <f t="shared" si="507"/>
        <v>0</v>
      </c>
      <c r="AL162" s="78">
        <f t="shared" si="507"/>
        <v>0</v>
      </c>
      <c r="AM162" s="78">
        <f t="shared" ref="AM162" si="508">SUM(AM163:AM164)</f>
        <v>0</v>
      </c>
      <c r="AN162" s="78">
        <f t="shared" si="507"/>
        <v>0</v>
      </c>
      <c r="AO162" s="78">
        <f t="shared" si="507"/>
        <v>0</v>
      </c>
      <c r="AP162" s="78">
        <f t="shared" si="507"/>
        <v>0</v>
      </c>
      <c r="AQ162" s="79">
        <f t="shared" si="507"/>
        <v>0</v>
      </c>
      <c r="AS162" s="343"/>
      <c r="AT162" s="343"/>
      <c r="AU162" s="343"/>
      <c r="AV162" s="343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96"/>
      <c r="BQ162" s="196"/>
      <c r="BR162" s="196"/>
      <c r="BS162" s="196"/>
      <c r="BT162" s="196"/>
      <c r="BU162" s="196"/>
      <c r="BV162" s="196"/>
      <c r="BW162" s="196"/>
      <c r="BX162" s="196"/>
      <c r="BY162" s="196"/>
      <c r="BZ162" s="196"/>
      <c r="CA162" s="196"/>
      <c r="CB162" s="196"/>
      <c r="CC162" s="196"/>
      <c r="CD162" s="196"/>
      <c r="CE162" s="196"/>
      <c r="CF162" s="196"/>
      <c r="CG162" s="196"/>
      <c r="CH162" s="196"/>
      <c r="CI162" s="196"/>
      <c r="CJ162" s="196"/>
      <c r="CK162" s="196"/>
      <c r="CL162" s="196"/>
      <c r="CM162" s="196"/>
      <c r="CN162" s="196"/>
      <c r="CO162" s="196"/>
      <c r="CP162" s="196"/>
      <c r="CQ162" s="196"/>
      <c r="CR162" s="196"/>
      <c r="CS162" s="196"/>
      <c r="CT162" s="196"/>
      <c r="CU162" s="196"/>
      <c r="CV162" s="196"/>
      <c r="CW162" s="196"/>
      <c r="CX162" s="196"/>
      <c r="CY162" s="196"/>
      <c r="CZ162" s="196"/>
      <c r="DA162" s="196"/>
      <c r="DB162" s="196"/>
      <c r="DC162" s="196"/>
      <c r="DD162" s="196"/>
      <c r="DE162" s="196"/>
      <c r="DF162" s="196"/>
      <c r="DG162" s="196"/>
      <c r="DH162" s="196"/>
      <c r="DI162" s="196"/>
      <c r="DJ162" s="196"/>
      <c r="DK162" s="196"/>
      <c r="DL162" s="196"/>
      <c r="DM162" s="196"/>
      <c r="DN162" s="196"/>
      <c r="DO162" s="196"/>
      <c r="DP162" s="196"/>
      <c r="DQ162" s="196"/>
      <c r="DR162" s="196"/>
      <c r="DS162" s="196"/>
      <c r="DT162" s="196"/>
      <c r="DU162" s="196"/>
      <c r="DV162" s="196"/>
      <c r="DW162" s="196"/>
      <c r="DX162" s="196"/>
      <c r="DY162" s="196"/>
      <c r="DZ162" s="196"/>
      <c r="EA162" s="196"/>
      <c r="EB162" s="196"/>
      <c r="EC162" s="196"/>
      <c r="ED162" s="196"/>
      <c r="EE162" s="196"/>
      <c r="EF162" s="196"/>
    </row>
    <row r="163" spans="1:136" s="72" customFormat="1" ht="15.75" customHeight="1" x14ac:dyDescent="0.25">
      <c r="A163" s="241"/>
      <c r="B163" s="185"/>
      <c r="C163" s="185">
        <v>322</v>
      </c>
      <c r="D163" s="577" t="s">
        <v>6</v>
      </c>
      <c r="E163" s="577"/>
      <c r="F163" s="577"/>
      <c r="G163" s="578"/>
      <c r="H163" s="76">
        <f t="shared" si="491"/>
        <v>0</v>
      </c>
      <c r="I163" s="80"/>
      <c r="J163" s="94"/>
      <c r="K163" s="82"/>
      <c r="L163" s="331"/>
      <c r="M163" s="123"/>
      <c r="N163" s="81"/>
      <c r="O163" s="81"/>
      <c r="P163" s="81"/>
      <c r="Q163" s="81"/>
      <c r="R163" s="81"/>
      <c r="S163" s="82"/>
      <c r="T163" s="263">
        <f t="shared" si="494"/>
        <v>0</v>
      </c>
      <c r="U163" s="248"/>
      <c r="V163" s="253"/>
      <c r="W163" s="249"/>
      <c r="X163" s="333"/>
      <c r="Y163" s="123"/>
      <c r="Z163" s="251"/>
      <c r="AA163" s="251"/>
      <c r="AB163" s="251"/>
      <c r="AC163" s="251"/>
      <c r="AD163" s="251"/>
      <c r="AE163" s="249"/>
      <c r="AF163" s="286">
        <f t="shared" si="498"/>
        <v>0</v>
      </c>
      <c r="AG163" s="248"/>
      <c r="AH163" s="253"/>
      <c r="AI163" s="249"/>
      <c r="AJ163" s="333"/>
      <c r="AK163" s="123"/>
      <c r="AL163" s="251"/>
      <c r="AM163" s="251"/>
      <c r="AN163" s="251"/>
      <c r="AO163" s="251"/>
      <c r="AP163" s="251"/>
      <c r="AQ163" s="249"/>
      <c r="AS163" s="266"/>
      <c r="AT163" s="266"/>
      <c r="AU163" s="266"/>
      <c r="AV163" s="266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72" customFormat="1" ht="15.75" customHeight="1" x14ac:dyDescent="0.25">
      <c r="A164" s="241"/>
      <c r="B164" s="185"/>
      <c r="C164" s="185">
        <v>323</v>
      </c>
      <c r="D164" s="577" t="s">
        <v>7</v>
      </c>
      <c r="E164" s="577"/>
      <c r="F164" s="577"/>
      <c r="G164" s="578"/>
      <c r="H164" s="76">
        <f t="shared" si="491"/>
        <v>0</v>
      </c>
      <c r="I164" s="80"/>
      <c r="J164" s="94"/>
      <c r="K164" s="82"/>
      <c r="L164" s="331"/>
      <c r="M164" s="123"/>
      <c r="N164" s="81"/>
      <c r="O164" s="81"/>
      <c r="P164" s="81"/>
      <c r="Q164" s="81"/>
      <c r="R164" s="81"/>
      <c r="S164" s="82"/>
      <c r="T164" s="263">
        <f t="shared" si="494"/>
        <v>0</v>
      </c>
      <c r="U164" s="248"/>
      <c r="V164" s="253"/>
      <c r="W164" s="249"/>
      <c r="X164" s="333"/>
      <c r="Y164" s="250"/>
      <c r="Z164" s="251"/>
      <c r="AA164" s="251"/>
      <c r="AB164" s="251"/>
      <c r="AC164" s="251"/>
      <c r="AD164" s="251"/>
      <c r="AE164" s="249"/>
      <c r="AF164" s="286">
        <f t="shared" si="498"/>
        <v>0</v>
      </c>
      <c r="AG164" s="248"/>
      <c r="AH164" s="253"/>
      <c r="AI164" s="249"/>
      <c r="AJ164" s="333"/>
      <c r="AK164" s="250"/>
      <c r="AL164" s="251"/>
      <c r="AM164" s="251"/>
      <c r="AN164" s="251"/>
      <c r="AO164" s="251"/>
      <c r="AP164" s="251"/>
      <c r="AQ164" s="249"/>
      <c r="AS164" s="266"/>
      <c r="AT164" s="266"/>
      <c r="AU164" s="266"/>
      <c r="AV164" s="266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74" customFormat="1" ht="27" customHeight="1" x14ac:dyDescent="0.25">
      <c r="A165" s="239">
        <v>4</v>
      </c>
      <c r="B165" s="66"/>
      <c r="C165" s="66"/>
      <c r="D165" s="586" t="s">
        <v>17</v>
      </c>
      <c r="E165" s="586"/>
      <c r="F165" s="586"/>
      <c r="G165" s="587"/>
      <c r="H165" s="75">
        <f t="shared" si="491"/>
        <v>50000</v>
      </c>
      <c r="I165" s="77">
        <f>I166</f>
        <v>0</v>
      </c>
      <c r="J165" s="61">
        <f>J166</f>
        <v>0</v>
      </c>
      <c r="K165" s="79">
        <f t="shared" ref="K165:AQ165" si="509">K166</f>
        <v>0</v>
      </c>
      <c r="L165" s="330">
        <f t="shared" si="509"/>
        <v>0</v>
      </c>
      <c r="M165" s="95">
        <f t="shared" si="509"/>
        <v>50000</v>
      </c>
      <c r="N165" s="78">
        <f t="shared" si="509"/>
        <v>0</v>
      </c>
      <c r="O165" s="78">
        <f t="shared" si="509"/>
        <v>0</v>
      </c>
      <c r="P165" s="78">
        <f t="shared" si="509"/>
        <v>0</v>
      </c>
      <c r="Q165" s="78">
        <f t="shared" si="509"/>
        <v>0</v>
      </c>
      <c r="R165" s="78">
        <f t="shared" si="509"/>
        <v>0</v>
      </c>
      <c r="S165" s="79">
        <f t="shared" si="509"/>
        <v>0</v>
      </c>
      <c r="T165" s="255">
        <f t="shared" si="494"/>
        <v>50000</v>
      </c>
      <c r="U165" s="77">
        <f>U166</f>
        <v>0</v>
      </c>
      <c r="V165" s="61">
        <f>V166</f>
        <v>0</v>
      </c>
      <c r="W165" s="79">
        <f t="shared" si="509"/>
        <v>0</v>
      </c>
      <c r="X165" s="330">
        <f t="shared" si="509"/>
        <v>0</v>
      </c>
      <c r="Y165" s="95">
        <f t="shared" si="509"/>
        <v>50000</v>
      </c>
      <c r="Z165" s="78">
        <f t="shared" si="509"/>
        <v>0</v>
      </c>
      <c r="AA165" s="78">
        <f t="shared" si="509"/>
        <v>0</v>
      </c>
      <c r="AB165" s="78">
        <f t="shared" si="509"/>
        <v>0</v>
      </c>
      <c r="AC165" s="78">
        <f t="shared" si="509"/>
        <v>0</v>
      </c>
      <c r="AD165" s="78">
        <f t="shared" si="509"/>
        <v>0</v>
      </c>
      <c r="AE165" s="79">
        <f t="shared" si="509"/>
        <v>0</v>
      </c>
      <c r="AF165" s="285">
        <f t="shared" si="498"/>
        <v>50000</v>
      </c>
      <c r="AG165" s="77">
        <f>AG166</f>
        <v>0</v>
      </c>
      <c r="AH165" s="61">
        <f>AH166</f>
        <v>0</v>
      </c>
      <c r="AI165" s="79">
        <f t="shared" si="509"/>
        <v>0</v>
      </c>
      <c r="AJ165" s="330">
        <f t="shared" si="509"/>
        <v>0</v>
      </c>
      <c r="AK165" s="95">
        <f t="shared" si="509"/>
        <v>50000</v>
      </c>
      <c r="AL165" s="78">
        <f t="shared" si="509"/>
        <v>0</v>
      </c>
      <c r="AM165" s="78">
        <f t="shared" si="509"/>
        <v>0</v>
      </c>
      <c r="AN165" s="78">
        <f t="shared" si="509"/>
        <v>0</v>
      </c>
      <c r="AO165" s="78">
        <f t="shared" si="509"/>
        <v>0</v>
      </c>
      <c r="AP165" s="78">
        <f t="shared" si="509"/>
        <v>0</v>
      </c>
      <c r="AQ165" s="79">
        <f t="shared" si="509"/>
        <v>0</v>
      </c>
      <c r="AS165" s="341"/>
      <c r="AT165" s="341"/>
      <c r="AU165" s="341"/>
      <c r="AV165" s="341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  <c r="BN165" s="199"/>
      <c r="BO165" s="199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  <c r="BZ165" s="198"/>
      <c r="CA165" s="198"/>
      <c r="CB165" s="198"/>
      <c r="CC165" s="198"/>
      <c r="CD165" s="198"/>
      <c r="CE165" s="198"/>
      <c r="CF165" s="198"/>
      <c r="CG165" s="198"/>
      <c r="CH165" s="198"/>
      <c r="CI165" s="198"/>
      <c r="CJ165" s="198"/>
      <c r="CK165" s="198"/>
      <c r="CL165" s="198"/>
      <c r="CM165" s="198"/>
      <c r="CN165" s="198"/>
      <c r="CO165" s="198"/>
      <c r="CP165" s="198"/>
      <c r="CQ165" s="198"/>
      <c r="CR165" s="198"/>
      <c r="CS165" s="198"/>
      <c r="CT165" s="198"/>
      <c r="CU165" s="198"/>
      <c r="CV165" s="198"/>
      <c r="CW165" s="198"/>
      <c r="CX165" s="198"/>
      <c r="CY165" s="198"/>
      <c r="CZ165" s="198"/>
      <c r="DA165" s="198"/>
      <c r="DB165" s="198"/>
      <c r="DC165" s="198"/>
      <c r="DD165" s="198"/>
      <c r="DE165" s="198"/>
      <c r="DF165" s="198"/>
      <c r="DG165" s="198"/>
      <c r="DH165" s="198"/>
      <c r="DI165" s="198"/>
      <c r="DJ165" s="198"/>
      <c r="DK165" s="198"/>
      <c r="DL165" s="198"/>
      <c r="DM165" s="198"/>
      <c r="DN165" s="198"/>
      <c r="DO165" s="198"/>
      <c r="DP165" s="198"/>
      <c r="DQ165" s="198"/>
      <c r="DR165" s="198"/>
      <c r="DS165" s="198"/>
      <c r="DT165" s="198"/>
      <c r="DU165" s="198"/>
      <c r="DV165" s="198"/>
      <c r="DW165" s="198"/>
      <c r="DX165" s="198"/>
      <c r="DY165" s="198"/>
      <c r="DZ165" s="198"/>
      <c r="EA165" s="198"/>
      <c r="EB165" s="198"/>
      <c r="EC165" s="198"/>
      <c r="ED165" s="198"/>
      <c r="EE165" s="198"/>
      <c r="EF165" s="198"/>
    </row>
    <row r="166" spans="1:136" s="73" customFormat="1" ht="24.75" customHeight="1" x14ac:dyDescent="0.25">
      <c r="A166" s="579">
        <v>42</v>
      </c>
      <c r="B166" s="580"/>
      <c r="C166" s="219"/>
      <c r="D166" s="575" t="s">
        <v>45</v>
      </c>
      <c r="E166" s="575"/>
      <c r="F166" s="575"/>
      <c r="G166" s="576"/>
      <c r="H166" s="75">
        <f t="shared" si="491"/>
        <v>50000</v>
      </c>
      <c r="I166" s="77">
        <f>SUM(I167:I168)</f>
        <v>0</v>
      </c>
      <c r="J166" s="61">
        <f>SUM(J167:J168)</f>
        <v>0</v>
      </c>
      <c r="K166" s="79">
        <f t="shared" ref="K166:S166" si="510">SUM(K167:K168)</f>
        <v>0</v>
      </c>
      <c r="L166" s="330">
        <f t="shared" si="510"/>
        <v>0</v>
      </c>
      <c r="M166" s="95">
        <f t="shared" si="510"/>
        <v>50000</v>
      </c>
      <c r="N166" s="78">
        <f t="shared" si="510"/>
        <v>0</v>
      </c>
      <c r="O166" s="78">
        <f t="shared" ref="O166" si="511">SUM(O167:O168)</f>
        <v>0</v>
      </c>
      <c r="P166" s="78">
        <f t="shared" si="510"/>
        <v>0</v>
      </c>
      <c r="Q166" s="78">
        <f t="shared" si="510"/>
        <v>0</v>
      </c>
      <c r="R166" s="78">
        <f t="shared" si="510"/>
        <v>0</v>
      </c>
      <c r="S166" s="79">
        <f t="shared" si="510"/>
        <v>0</v>
      </c>
      <c r="T166" s="255">
        <f t="shared" si="494"/>
        <v>50000</v>
      </c>
      <c r="U166" s="77">
        <f>SUM(U167:U168)</f>
        <v>0</v>
      </c>
      <c r="V166" s="61">
        <f>SUM(V167:V168)</f>
        <v>0</v>
      </c>
      <c r="W166" s="79">
        <f t="shared" ref="W166:AE166" si="512">SUM(W167:W168)</f>
        <v>0</v>
      </c>
      <c r="X166" s="330">
        <f t="shared" si="512"/>
        <v>0</v>
      </c>
      <c r="Y166" s="95">
        <f t="shared" si="512"/>
        <v>50000</v>
      </c>
      <c r="Z166" s="78">
        <f t="shared" si="512"/>
        <v>0</v>
      </c>
      <c r="AA166" s="78">
        <f t="shared" ref="AA166" si="513">SUM(AA167:AA168)</f>
        <v>0</v>
      </c>
      <c r="AB166" s="78">
        <f t="shared" si="512"/>
        <v>0</v>
      </c>
      <c r="AC166" s="78">
        <f t="shared" si="512"/>
        <v>0</v>
      </c>
      <c r="AD166" s="78">
        <f t="shared" si="512"/>
        <v>0</v>
      </c>
      <c r="AE166" s="79">
        <f t="shared" si="512"/>
        <v>0</v>
      </c>
      <c r="AF166" s="285">
        <f t="shared" si="498"/>
        <v>50000</v>
      </c>
      <c r="AG166" s="77">
        <f>SUM(AG167:AG168)</f>
        <v>0</v>
      </c>
      <c r="AH166" s="61">
        <f>SUM(AH167:AH168)</f>
        <v>0</v>
      </c>
      <c r="AI166" s="79">
        <f t="shared" ref="AI166:AQ166" si="514">SUM(AI167:AI168)</f>
        <v>0</v>
      </c>
      <c r="AJ166" s="330">
        <f t="shared" si="514"/>
        <v>0</v>
      </c>
      <c r="AK166" s="95">
        <f t="shared" si="514"/>
        <v>50000</v>
      </c>
      <c r="AL166" s="78">
        <f t="shared" si="514"/>
        <v>0</v>
      </c>
      <c r="AM166" s="78">
        <f t="shared" ref="AM166" si="515">SUM(AM167:AM168)</f>
        <v>0</v>
      </c>
      <c r="AN166" s="78">
        <f t="shared" si="514"/>
        <v>0</v>
      </c>
      <c r="AO166" s="78">
        <f t="shared" si="514"/>
        <v>0</v>
      </c>
      <c r="AP166" s="78">
        <f t="shared" si="514"/>
        <v>0</v>
      </c>
      <c r="AQ166" s="79">
        <f t="shared" si="514"/>
        <v>0</v>
      </c>
      <c r="AS166" s="343"/>
      <c r="AT166" s="343"/>
      <c r="AU166" s="343"/>
      <c r="AV166" s="343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96"/>
      <c r="BQ166" s="196"/>
      <c r="BR166" s="196"/>
      <c r="BS166" s="196"/>
      <c r="BT166" s="196"/>
      <c r="BU166" s="196"/>
      <c r="BV166" s="196"/>
      <c r="BW166" s="196"/>
      <c r="BX166" s="196"/>
      <c r="BY166" s="196"/>
      <c r="BZ166" s="196"/>
      <c r="CA166" s="196"/>
      <c r="CB166" s="196"/>
      <c r="CC166" s="196"/>
      <c r="CD166" s="196"/>
      <c r="CE166" s="196"/>
      <c r="CF166" s="196"/>
      <c r="CG166" s="196"/>
      <c r="CH166" s="196"/>
      <c r="CI166" s="196"/>
      <c r="CJ166" s="196"/>
      <c r="CK166" s="196"/>
      <c r="CL166" s="196"/>
      <c r="CM166" s="196"/>
      <c r="CN166" s="196"/>
      <c r="CO166" s="196"/>
      <c r="CP166" s="196"/>
      <c r="CQ166" s="196"/>
      <c r="CR166" s="196"/>
      <c r="CS166" s="196"/>
      <c r="CT166" s="196"/>
      <c r="CU166" s="196"/>
      <c r="CV166" s="196"/>
      <c r="CW166" s="196"/>
      <c r="CX166" s="196"/>
      <c r="CY166" s="196"/>
      <c r="CZ166" s="196"/>
      <c r="DA166" s="196"/>
      <c r="DB166" s="196"/>
      <c r="DC166" s="196"/>
      <c r="DD166" s="196"/>
      <c r="DE166" s="196"/>
      <c r="DF166" s="196"/>
      <c r="DG166" s="196"/>
      <c r="DH166" s="196"/>
      <c r="DI166" s="196"/>
      <c r="DJ166" s="196"/>
      <c r="DK166" s="196"/>
      <c r="DL166" s="196"/>
      <c r="DM166" s="196"/>
      <c r="DN166" s="196"/>
      <c r="DO166" s="196"/>
      <c r="DP166" s="196"/>
      <c r="DQ166" s="196"/>
      <c r="DR166" s="196"/>
      <c r="DS166" s="196"/>
      <c r="DT166" s="196"/>
      <c r="DU166" s="196"/>
      <c r="DV166" s="196"/>
      <c r="DW166" s="196"/>
      <c r="DX166" s="196"/>
      <c r="DY166" s="196"/>
      <c r="DZ166" s="196"/>
      <c r="EA166" s="196"/>
      <c r="EB166" s="196"/>
      <c r="EC166" s="196"/>
      <c r="ED166" s="196"/>
      <c r="EE166" s="196"/>
      <c r="EF166" s="196"/>
    </row>
    <row r="167" spans="1:136" s="73" customFormat="1" ht="15" x14ac:dyDescent="0.25">
      <c r="A167" s="242"/>
      <c r="B167" s="185"/>
      <c r="C167" s="185">
        <v>421</v>
      </c>
      <c r="D167" s="577" t="s">
        <v>72</v>
      </c>
      <c r="E167" s="577"/>
      <c r="F167" s="577"/>
      <c r="G167" s="578"/>
      <c r="H167" s="76">
        <f t="shared" si="491"/>
        <v>0</v>
      </c>
      <c r="I167" s="80"/>
      <c r="J167" s="94"/>
      <c r="K167" s="82"/>
      <c r="L167" s="331"/>
      <c r="M167" s="123"/>
      <c r="N167" s="81"/>
      <c r="O167" s="81"/>
      <c r="P167" s="81"/>
      <c r="Q167" s="81"/>
      <c r="R167" s="81"/>
      <c r="S167" s="82"/>
      <c r="T167" s="263">
        <f t="shared" si="494"/>
        <v>0</v>
      </c>
      <c r="U167" s="248"/>
      <c r="V167" s="253"/>
      <c r="W167" s="249"/>
      <c r="X167" s="333"/>
      <c r="Y167" s="250"/>
      <c r="Z167" s="251"/>
      <c r="AA167" s="251"/>
      <c r="AB167" s="251"/>
      <c r="AC167" s="251"/>
      <c r="AD167" s="251"/>
      <c r="AE167" s="249"/>
      <c r="AF167" s="286">
        <f t="shared" si="498"/>
        <v>0</v>
      </c>
      <c r="AG167" s="248"/>
      <c r="AH167" s="253"/>
      <c r="AI167" s="249"/>
      <c r="AJ167" s="333"/>
      <c r="AK167" s="250"/>
      <c r="AL167" s="251"/>
      <c r="AM167" s="251"/>
      <c r="AN167" s="251"/>
      <c r="AO167" s="251"/>
      <c r="AP167" s="251"/>
      <c r="AQ167" s="249"/>
      <c r="AS167" s="343"/>
      <c r="AT167" s="343"/>
      <c r="AU167" s="343"/>
      <c r="AV167" s="343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</row>
    <row r="168" spans="1:136" s="72" customFormat="1" ht="14.25" x14ac:dyDescent="0.25">
      <c r="A168" s="241"/>
      <c r="B168" s="185"/>
      <c r="C168" s="185">
        <v>422</v>
      </c>
      <c r="D168" s="577" t="s">
        <v>11</v>
      </c>
      <c r="E168" s="577"/>
      <c r="F168" s="577"/>
      <c r="G168" s="578"/>
      <c r="H168" s="76">
        <f t="shared" si="491"/>
        <v>50000</v>
      </c>
      <c r="I168" s="80"/>
      <c r="J168" s="94"/>
      <c r="K168" s="82"/>
      <c r="L168" s="331"/>
      <c r="M168" s="123">
        <v>50000</v>
      </c>
      <c r="N168" s="81"/>
      <c r="O168" s="81"/>
      <c r="P168" s="81"/>
      <c r="Q168" s="81"/>
      <c r="R168" s="81"/>
      <c r="S168" s="82"/>
      <c r="T168" s="263">
        <f t="shared" si="494"/>
        <v>50000</v>
      </c>
      <c r="U168" s="248"/>
      <c r="V168" s="253"/>
      <c r="W168" s="249"/>
      <c r="X168" s="333"/>
      <c r="Y168" s="123">
        <v>50000</v>
      </c>
      <c r="Z168" s="251"/>
      <c r="AA168" s="251"/>
      <c r="AB168" s="251"/>
      <c r="AC168" s="251"/>
      <c r="AD168" s="251"/>
      <c r="AE168" s="249"/>
      <c r="AF168" s="287">
        <f t="shared" si="498"/>
        <v>50000</v>
      </c>
      <c r="AG168" s="248"/>
      <c r="AH168" s="253"/>
      <c r="AI168" s="249"/>
      <c r="AJ168" s="333"/>
      <c r="AK168" s="123">
        <v>50000</v>
      </c>
      <c r="AL168" s="251"/>
      <c r="AM168" s="251"/>
      <c r="AN168" s="251"/>
      <c r="AO168" s="251"/>
      <c r="AP168" s="251"/>
      <c r="AQ168" s="249"/>
      <c r="AS168" s="266"/>
      <c r="AT168" s="266"/>
      <c r="AU168" s="266"/>
      <c r="AV168" s="266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62" customFormat="1" ht="10.5" customHeight="1" x14ac:dyDescent="0.25">
      <c r="A169" s="243"/>
      <c r="B169" s="87"/>
      <c r="C169" s="87"/>
      <c r="D169" s="88"/>
      <c r="E169" s="88"/>
      <c r="F169" s="88"/>
      <c r="G169" s="88"/>
      <c r="H169" s="91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1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1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131"/>
      <c r="AS169" s="107"/>
      <c r="AT169" s="107"/>
      <c r="AU169" s="107"/>
      <c r="AV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</row>
    <row r="170" spans="1:136" s="74" customFormat="1" ht="28.5" customHeight="1" x14ac:dyDescent="0.25">
      <c r="A170" s="600" t="s">
        <v>296</v>
      </c>
      <c r="B170" s="601"/>
      <c r="C170" s="601"/>
      <c r="D170" s="598" t="s">
        <v>124</v>
      </c>
      <c r="E170" s="598"/>
      <c r="F170" s="598"/>
      <c r="G170" s="599"/>
      <c r="H170" s="83">
        <f>SUM(I170:S170)</f>
        <v>0</v>
      </c>
      <c r="I170" s="84">
        <f>I171</f>
        <v>0</v>
      </c>
      <c r="J170" s="313">
        <f>J171</f>
        <v>0</v>
      </c>
      <c r="K170" s="86">
        <f t="shared" ref="K170:AI171" si="516">K171</f>
        <v>0</v>
      </c>
      <c r="L170" s="329">
        <f t="shared" si="516"/>
        <v>0</v>
      </c>
      <c r="M170" s="125">
        <f t="shared" si="516"/>
        <v>0</v>
      </c>
      <c r="N170" s="85">
        <f t="shared" si="516"/>
        <v>0</v>
      </c>
      <c r="O170" s="85">
        <f t="shared" si="516"/>
        <v>0</v>
      </c>
      <c r="P170" s="85">
        <f t="shared" si="516"/>
        <v>0</v>
      </c>
      <c r="Q170" s="85">
        <f t="shared" si="516"/>
        <v>0</v>
      </c>
      <c r="R170" s="85">
        <f t="shared" si="516"/>
        <v>0</v>
      </c>
      <c r="S170" s="86">
        <f t="shared" si="516"/>
        <v>0</v>
      </c>
      <c r="T170" s="268">
        <f>SUM(U170:AE170)</f>
        <v>0</v>
      </c>
      <c r="U170" s="84">
        <f>U171</f>
        <v>0</v>
      </c>
      <c r="V170" s="313">
        <f>V171</f>
        <v>0</v>
      </c>
      <c r="W170" s="86">
        <f t="shared" si="516"/>
        <v>0</v>
      </c>
      <c r="X170" s="329">
        <f t="shared" si="516"/>
        <v>0</v>
      </c>
      <c r="Y170" s="125">
        <f t="shared" si="516"/>
        <v>0</v>
      </c>
      <c r="Z170" s="85">
        <f t="shared" si="516"/>
        <v>0</v>
      </c>
      <c r="AA170" s="85">
        <f t="shared" si="516"/>
        <v>0</v>
      </c>
      <c r="AB170" s="85">
        <f t="shared" si="516"/>
        <v>0</v>
      </c>
      <c r="AC170" s="85">
        <f t="shared" si="516"/>
        <v>0</v>
      </c>
      <c r="AD170" s="85">
        <f t="shared" si="516"/>
        <v>0</v>
      </c>
      <c r="AE170" s="86">
        <f t="shared" si="516"/>
        <v>0</v>
      </c>
      <c r="AF170" s="284">
        <f>SUM(AG170:AQ170)</f>
        <v>0</v>
      </c>
      <c r="AG170" s="84">
        <f>AG171</f>
        <v>0</v>
      </c>
      <c r="AH170" s="313">
        <f>AH171</f>
        <v>0</v>
      </c>
      <c r="AI170" s="86">
        <f t="shared" si="516"/>
        <v>0</v>
      </c>
      <c r="AJ170" s="329">
        <f t="shared" ref="AI170:AQ171" si="517">AJ171</f>
        <v>0</v>
      </c>
      <c r="AK170" s="125">
        <f t="shared" si="517"/>
        <v>0</v>
      </c>
      <c r="AL170" s="85">
        <f t="shared" si="517"/>
        <v>0</v>
      </c>
      <c r="AM170" s="85">
        <f t="shared" si="517"/>
        <v>0</v>
      </c>
      <c r="AN170" s="85">
        <f t="shared" si="517"/>
        <v>0</v>
      </c>
      <c r="AO170" s="85">
        <f t="shared" si="517"/>
        <v>0</v>
      </c>
      <c r="AP170" s="85">
        <f t="shared" si="517"/>
        <v>0</v>
      </c>
      <c r="AQ170" s="86">
        <f t="shared" si="517"/>
        <v>0</v>
      </c>
      <c r="AS170" s="341"/>
      <c r="AT170" s="341"/>
      <c r="AU170" s="341"/>
      <c r="AV170" s="341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  <c r="BZ170" s="198"/>
      <c r="CA170" s="198"/>
      <c r="CB170" s="198"/>
      <c r="CC170" s="198"/>
      <c r="CD170" s="198"/>
      <c r="CE170" s="198"/>
      <c r="CF170" s="198"/>
      <c r="CG170" s="198"/>
      <c r="CH170" s="198"/>
      <c r="CI170" s="198"/>
      <c r="CJ170" s="198"/>
      <c r="CK170" s="198"/>
      <c r="CL170" s="198"/>
      <c r="CM170" s="198"/>
      <c r="CN170" s="198"/>
      <c r="CO170" s="198"/>
      <c r="CP170" s="198"/>
      <c r="CQ170" s="198"/>
      <c r="CR170" s="198"/>
      <c r="CS170" s="198"/>
      <c r="CT170" s="198"/>
      <c r="CU170" s="198"/>
      <c r="CV170" s="198"/>
      <c r="CW170" s="198"/>
      <c r="CX170" s="198"/>
      <c r="CY170" s="198"/>
      <c r="CZ170" s="198"/>
      <c r="DA170" s="198"/>
      <c r="DB170" s="198"/>
      <c r="DC170" s="198"/>
      <c r="DD170" s="198"/>
      <c r="DE170" s="198"/>
      <c r="DF170" s="198"/>
      <c r="DG170" s="198"/>
      <c r="DH170" s="198"/>
      <c r="DI170" s="198"/>
      <c r="DJ170" s="198"/>
      <c r="DK170" s="198"/>
      <c r="DL170" s="198"/>
      <c r="DM170" s="198"/>
      <c r="DN170" s="198"/>
      <c r="DO170" s="198"/>
      <c r="DP170" s="198"/>
      <c r="DQ170" s="198"/>
      <c r="DR170" s="198"/>
      <c r="DS170" s="198"/>
      <c r="DT170" s="198"/>
      <c r="DU170" s="198"/>
      <c r="DV170" s="198"/>
      <c r="DW170" s="198"/>
      <c r="DX170" s="198"/>
      <c r="DY170" s="198"/>
      <c r="DZ170" s="198"/>
      <c r="EA170" s="198"/>
      <c r="EB170" s="198"/>
      <c r="EC170" s="198"/>
      <c r="ED170" s="198"/>
      <c r="EE170" s="198"/>
      <c r="EF170" s="198"/>
    </row>
    <row r="171" spans="1:136" s="74" customFormat="1" ht="15.75" customHeight="1" x14ac:dyDescent="0.25">
      <c r="A171" s="239">
        <v>3</v>
      </c>
      <c r="B171" s="68"/>
      <c r="C171" s="90"/>
      <c r="D171" s="575" t="s">
        <v>16</v>
      </c>
      <c r="E171" s="575"/>
      <c r="F171" s="575"/>
      <c r="G171" s="576"/>
      <c r="H171" s="75">
        <f>SUM(I171:S171)</f>
        <v>0</v>
      </c>
      <c r="I171" s="77">
        <f>I172</f>
        <v>0</v>
      </c>
      <c r="J171" s="61">
        <f>J172</f>
        <v>0</v>
      </c>
      <c r="K171" s="79">
        <f t="shared" si="516"/>
        <v>0</v>
      </c>
      <c r="L171" s="330">
        <f t="shared" si="516"/>
        <v>0</v>
      </c>
      <c r="M171" s="95">
        <f t="shared" si="516"/>
        <v>0</v>
      </c>
      <c r="N171" s="78">
        <f t="shared" si="516"/>
        <v>0</v>
      </c>
      <c r="O171" s="78">
        <f t="shared" si="516"/>
        <v>0</v>
      </c>
      <c r="P171" s="78">
        <f t="shared" si="516"/>
        <v>0</v>
      </c>
      <c r="Q171" s="78">
        <f t="shared" si="516"/>
        <v>0</v>
      </c>
      <c r="R171" s="78">
        <f t="shared" si="516"/>
        <v>0</v>
      </c>
      <c r="S171" s="79">
        <f t="shared" si="516"/>
        <v>0</v>
      </c>
      <c r="T171" s="255">
        <f>SUM(U171:AE171)</f>
        <v>0</v>
      </c>
      <c r="U171" s="77">
        <f>U172</f>
        <v>0</v>
      </c>
      <c r="V171" s="61">
        <f>V172</f>
        <v>0</v>
      </c>
      <c r="W171" s="79">
        <f t="shared" si="516"/>
        <v>0</v>
      </c>
      <c r="X171" s="330">
        <f t="shared" si="516"/>
        <v>0</v>
      </c>
      <c r="Y171" s="95">
        <f t="shared" si="516"/>
        <v>0</v>
      </c>
      <c r="Z171" s="78">
        <f t="shared" si="516"/>
        <v>0</v>
      </c>
      <c r="AA171" s="78">
        <f t="shared" si="516"/>
        <v>0</v>
      </c>
      <c r="AB171" s="78">
        <f t="shared" si="516"/>
        <v>0</v>
      </c>
      <c r="AC171" s="78">
        <f t="shared" si="516"/>
        <v>0</v>
      </c>
      <c r="AD171" s="78">
        <f t="shared" si="516"/>
        <v>0</v>
      </c>
      <c r="AE171" s="79">
        <f t="shared" si="516"/>
        <v>0</v>
      </c>
      <c r="AF171" s="285">
        <f>SUM(AG171:AQ171)</f>
        <v>0</v>
      </c>
      <c r="AG171" s="77">
        <f>AG172</f>
        <v>0</v>
      </c>
      <c r="AH171" s="61">
        <f>AH172</f>
        <v>0</v>
      </c>
      <c r="AI171" s="79">
        <f t="shared" si="517"/>
        <v>0</v>
      </c>
      <c r="AJ171" s="330">
        <f t="shared" si="517"/>
        <v>0</v>
      </c>
      <c r="AK171" s="95">
        <f t="shared" si="517"/>
        <v>0</v>
      </c>
      <c r="AL171" s="78">
        <f t="shared" si="517"/>
        <v>0</v>
      </c>
      <c r="AM171" s="78">
        <f t="shared" si="517"/>
        <v>0</v>
      </c>
      <c r="AN171" s="78">
        <f t="shared" si="517"/>
        <v>0</v>
      </c>
      <c r="AO171" s="78">
        <f t="shared" si="517"/>
        <v>0</v>
      </c>
      <c r="AP171" s="78">
        <f t="shared" si="517"/>
        <v>0</v>
      </c>
      <c r="AQ171" s="79">
        <f t="shared" si="517"/>
        <v>0</v>
      </c>
      <c r="AS171" s="341"/>
      <c r="AT171" s="341"/>
      <c r="AU171" s="341"/>
      <c r="AV171" s="341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199"/>
      <c r="BO171" s="199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8"/>
      <c r="CB171" s="198"/>
      <c r="CC171" s="198"/>
      <c r="CD171" s="198"/>
      <c r="CE171" s="198"/>
      <c r="CF171" s="198"/>
      <c r="CG171" s="198"/>
      <c r="CH171" s="198"/>
      <c r="CI171" s="198"/>
      <c r="CJ171" s="198"/>
      <c r="CK171" s="198"/>
      <c r="CL171" s="198"/>
      <c r="CM171" s="198"/>
      <c r="CN171" s="198"/>
      <c r="CO171" s="198"/>
      <c r="CP171" s="198"/>
      <c r="CQ171" s="198"/>
      <c r="CR171" s="198"/>
      <c r="CS171" s="198"/>
      <c r="CT171" s="198"/>
      <c r="CU171" s="198"/>
      <c r="CV171" s="198"/>
      <c r="CW171" s="198"/>
      <c r="CX171" s="198"/>
      <c r="CY171" s="198"/>
      <c r="CZ171" s="198"/>
      <c r="DA171" s="198"/>
      <c r="DB171" s="198"/>
      <c r="DC171" s="198"/>
      <c r="DD171" s="198"/>
      <c r="DE171" s="198"/>
      <c r="DF171" s="198"/>
      <c r="DG171" s="198"/>
      <c r="DH171" s="198"/>
      <c r="DI171" s="198"/>
      <c r="DJ171" s="198"/>
      <c r="DK171" s="198"/>
      <c r="DL171" s="198"/>
      <c r="DM171" s="198"/>
      <c r="DN171" s="198"/>
      <c r="DO171" s="198"/>
      <c r="DP171" s="198"/>
      <c r="DQ171" s="198"/>
      <c r="DR171" s="198"/>
      <c r="DS171" s="198"/>
      <c r="DT171" s="198"/>
      <c r="DU171" s="198"/>
      <c r="DV171" s="198"/>
      <c r="DW171" s="198"/>
      <c r="DX171" s="198"/>
      <c r="DY171" s="198"/>
      <c r="DZ171" s="198"/>
      <c r="EA171" s="198"/>
      <c r="EB171" s="198"/>
      <c r="EC171" s="198"/>
      <c r="ED171" s="198"/>
      <c r="EE171" s="198"/>
      <c r="EF171" s="198"/>
    </row>
    <row r="172" spans="1:136" s="73" customFormat="1" ht="15.75" customHeight="1" x14ac:dyDescent="0.25">
      <c r="A172" s="579">
        <v>32</v>
      </c>
      <c r="B172" s="580"/>
      <c r="C172" s="90"/>
      <c r="D172" s="575" t="s">
        <v>4</v>
      </c>
      <c r="E172" s="575"/>
      <c r="F172" s="575"/>
      <c r="G172" s="576"/>
      <c r="H172" s="75">
        <f>SUM(I172:S172)</f>
        <v>0</v>
      </c>
      <c r="I172" s="77">
        <f>I173+I174</f>
        <v>0</v>
      </c>
      <c r="J172" s="61">
        <f>J173+J174</f>
        <v>0</v>
      </c>
      <c r="K172" s="79">
        <f t="shared" ref="K172:S172" si="518">K173+K174</f>
        <v>0</v>
      </c>
      <c r="L172" s="330">
        <f t="shared" si="518"/>
        <v>0</v>
      </c>
      <c r="M172" s="95">
        <f t="shared" si="518"/>
        <v>0</v>
      </c>
      <c r="N172" s="78">
        <f t="shared" si="518"/>
        <v>0</v>
      </c>
      <c r="O172" s="78">
        <f t="shared" ref="O172" si="519">O173+O174</f>
        <v>0</v>
      </c>
      <c r="P172" s="78">
        <f t="shared" si="518"/>
        <v>0</v>
      </c>
      <c r="Q172" s="78">
        <f t="shared" si="518"/>
        <v>0</v>
      </c>
      <c r="R172" s="78">
        <f t="shared" si="518"/>
        <v>0</v>
      </c>
      <c r="S172" s="79">
        <f t="shared" si="518"/>
        <v>0</v>
      </c>
      <c r="T172" s="255">
        <f>SUM(U172:AE172)</f>
        <v>0</v>
      </c>
      <c r="U172" s="77">
        <f>U173+U174</f>
        <v>0</v>
      </c>
      <c r="V172" s="61">
        <f>V173+V174</f>
        <v>0</v>
      </c>
      <c r="W172" s="79">
        <f t="shared" ref="W172:AE172" si="520">W173+W174</f>
        <v>0</v>
      </c>
      <c r="X172" s="330">
        <f t="shared" si="520"/>
        <v>0</v>
      </c>
      <c r="Y172" s="95">
        <f t="shared" si="520"/>
        <v>0</v>
      </c>
      <c r="Z172" s="78">
        <f t="shared" si="520"/>
        <v>0</v>
      </c>
      <c r="AA172" s="78">
        <f t="shared" ref="AA172" si="521">AA173+AA174</f>
        <v>0</v>
      </c>
      <c r="AB172" s="78">
        <f t="shared" si="520"/>
        <v>0</v>
      </c>
      <c r="AC172" s="78">
        <f t="shared" si="520"/>
        <v>0</v>
      </c>
      <c r="AD172" s="78">
        <f t="shared" si="520"/>
        <v>0</v>
      </c>
      <c r="AE172" s="79">
        <f t="shared" si="520"/>
        <v>0</v>
      </c>
      <c r="AF172" s="285">
        <f>SUM(AG172:AQ172)</f>
        <v>0</v>
      </c>
      <c r="AG172" s="77">
        <f>AG173+AG174</f>
        <v>0</v>
      </c>
      <c r="AH172" s="61">
        <f>AH173+AH174</f>
        <v>0</v>
      </c>
      <c r="AI172" s="79">
        <f t="shared" ref="AI172:AQ172" si="522">AI173+AI174</f>
        <v>0</v>
      </c>
      <c r="AJ172" s="330">
        <f t="shared" si="522"/>
        <v>0</v>
      </c>
      <c r="AK172" s="95">
        <f t="shared" si="522"/>
        <v>0</v>
      </c>
      <c r="AL172" s="78">
        <f t="shared" si="522"/>
        <v>0</v>
      </c>
      <c r="AM172" s="78">
        <f t="shared" ref="AM172" si="523">AM173+AM174</f>
        <v>0</v>
      </c>
      <c r="AN172" s="78">
        <f t="shared" si="522"/>
        <v>0</v>
      </c>
      <c r="AO172" s="78">
        <f t="shared" si="522"/>
        <v>0</v>
      </c>
      <c r="AP172" s="78">
        <f t="shared" si="522"/>
        <v>0</v>
      </c>
      <c r="AQ172" s="79">
        <f t="shared" si="522"/>
        <v>0</v>
      </c>
      <c r="AS172" s="343"/>
      <c r="AT172" s="343"/>
      <c r="AU172" s="343"/>
      <c r="AV172" s="343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29"/>
      <c r="BN172" s="129"/>
      <c r="BO172" s="129"/>
      <c r="BP172" s="196"/>
      <c r="BQ172" s="196"/>
      <c r="BR172" s="196"/>
      <c r="BS172" s="196"/>
      <c r="BT172" s="196"/>
      <c r="BU172" s="196"/>
      <c r="BV172" s="196"/>
      <c r="BW172" s="196"/>
      <c r="BX172" s="196"/>
      <c r="BY172" s="196"/>
      <c r="BZ172" s="196"/>
      <c r="CA172" s="196"/>
      <c r="CB172" s="196"/>
      <c r="CC172" s="196"/>
      <c r="CD172" s="196"/>
      <c r="CE172" s="196"/>
      <c r="CF172" s="196"/>
      <c r="CG172" s="196"/>
      <c r="CH172" s="196"/>
      <c r="CI172" s="196"/>
      <c r="CJ172" s="196"/>
      <c r="CK172" s="196"/>
      <c r="CL172" s="196"/>
      <c r="CM172" s="196"/>
      <c r="CN172" s="196"/>
      <c r="CO172" s="196"/>
      <c r="CP172" s="196"/>
      <c r="CQ172" s="196"/>
      <c r="CR172" s="196"/>
      <c r="CS172" s="196"/>
      <c r="CT172" s="196"/>
      <c r="CU172" s="196"/>
      <c r="CV172" s="196"/>
      <c r="CW172" s="196"/>
      <c r="CX172" s="196"/>
      <c r="CY172" s="196"/>
      <c r="CZ172" s="196"/>
      <c r="DA172" s="196"/>
      <c r="DB172" s="196"/>
      <c r="DC172" s="196"/>
      <c r="DD172" s="196"/>
      <c r="DE172" s="196"/>
      <c r="DF172" s="196"/>
      <c r="DG172" s="196"/>
      <c r="DH172" s="196"/>
      <c r="DI172" s="196"/>
      <c r="DJ172" s="196"/>
      <c r="DK172" s="196"/>
      <c r="DL172" s="196"/>
      <c r="DM172" s="196"/>
      <c r="DN172" s="196"/>
      <c r="DO172" s="196"/>
      <c r="DP172" s="196"/>
      <c r="DQ172" s="196"/>
      <c r="DR172" s="196"/>
      <c r="DS172" s="196"/>
      <c r="DT172" s="196"/>
      <c r="DU172" s="196"/>
      <c r="DV172" s="196"/>
      <c r="DW172" s="196"/>
      <c r="DX172" s="196"/>
      <c r="DY172" s="196"/>
      <c r="DZ172" s="196"/>
      <c r="EA172" s="196"/>
      <c r="EB172" s="196"/>
      <c r="EC172" s="196"/>
      <c r="ED172" s="196"/>
      <c r="EE172" s="196"/>
      <c r="EF172" s="196"/>
    </row>
    <row r="173" spans="1:136" s="72" customFormat="1" ht="15.75" customHeight="1" x14ac:dyDescent="0.25">
      <c r="A173" s="241"/>
      <c r="B173" s="185"/>
      <c r="C173" s="185">
        <v>322</v>
      </c>
      <c r="D173" s="577" t="s">
        <v>6</v>
      </c>
      <c r="E173" s="577"/>
      <c r="F173" s="577"/>
      <c r="G173" s="577"/>
      <c r="H173" s="76">
        <f>SUM(I173:S173)</f>
        <v>0</v>
      </c>
      <c r="I173" s="80"/>
      <c r="J173" s="94"/>
      <c r="K173" s="82"/>
      <c r="L173" s="331"/>
      <c r="M173" s="123"/>
      <c r="N173" s="81"/>
      <c r="O173" s="81"/>
      <c r="P173" s="81"/>
      <c r="Q173" s="81"/>
      <c r="R173" s="81"/>
      <c r="S173" s="82"/>
      <c r="T173" s="263">
        <f>SUM(U173:AE173)</f>
        <v>0</v>
      </c>
      <c r="U173" s="248"/>
      <c r="V173" s="253"/>
      <c r="W173" s="249"/>
      <c r="X173" s="333"/>
      <c r="Y173" s="250"/>
      <c r="Z173" s="251"/>
      <c r="AA173" s="251"/>
      <c r="AB173" s="251"/>
      <c r="AC173" s="251"/>
      <c r="AD173" s="251"/>
      <c r="AE173" s="249"/>
      <c r="AF173" s="286">
        <f>SUM(AG173:AQ173)</f>
        <v>0</v>
      </c>
      <c r="AG173" s="248"/>
      <c r="AH173" s="253"/>
      <c r="AI173" s="249"/>
      <c r="AJ173" s="333"/>
      <c r="AK173" s="250"/>
      <c r="AL173" s="251"/>
      <c r="AM173" s="251"/>
      <c r="AN173" s="251"/>
      <c r="AO173" s="251"/>
      <c r="AP173" s="251"/>
      <c r="AQ173" s="249"/>
      <c r="AS173" s="266"/>
      <c r="AT173" s="266"/>
      <c r="AU173" s="266"/>
      <c r="AV173" s="266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25">
      <c r="A174" s="241"/>
      <c r="B174" s="185"/>
      <c r="C174" s="185">
        <v>323</v>
      </c>
      <c r="D174" s="577" t="s">
        <v>7</v>
      </c>
      <c r="E174" s="577"/>
      <c r="F174" s="577"/>
      <c r="G174" s="577"/>
      <c r="H174" s="76">
        <f>SUM(I174:S174)</f>
        <v>0</v>
      </c>
      <c r="I174" s="80"/>
      <c r="J174" s="94"/>
      <c r="K174" s="82"/>
      <c r="L174" s="331"/>
      <c r="M174" s="123"/>
      <c r="N174" s="81"/>
      <c r="O174" s="81"/>
      <c r="P174" s="81"/>
      <c r="Q174" s="81"/>
      <c r="R174" s="81"/>
      <c r="S174" s="82"/>
      <c r="T174" s="263">
        <f>SUM(U174:AE174)</f>
        <v>0</v>
      </c>
      <c r="U174" s="248"/>
      <c r="V174" s="253"/>
      <c r="W174" s="249"/>
      <c r="X174" s="333"/>
      <c r="Y174" s="250"/>
      <c r="Z174" s="251"/>
      <c r="AA174" s="251"/>
      <c r="AB174" s="251"/>
      <c r="AC174" s="251"/>
      <c r="AD174" s="251"/>
      <c r="AE174" s="249"/>
      <c r="AF174" s="286">
        <f>SUM(AG174:AQ174)</f>
        <v>0</v>
      </c>
      <c r="AG174" s="248"/>
      <c r="AH174" s="253"/>
      <c r="AI174" s="249"/>
      <c r="AJ174" s="333"/>
      <c r="AK174" s="250"/>
      <c r="AL174" s="251"/>
      <c r="AM174" s="251"/>
      <c r="AN174" s="251"/>
      <c r="AO174" s="251"/>
      <c r="AP174" s="251"/>
      <c r="AQ174" s="249"/>
      <c r="AS174" s="266"/>
      <c r="AT174" s="266"/>
      <c r="AU174" s="266"/>
      <c r="AV174" s="266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62" customFormat="1" ht="10.5" customHeight="1" x14ac:dyDescent="0.25">
      <c r="A175" s="243"/>
      <c r="B175" s="87"/>
      <c r="C175" s="87"/>
      <c r="D175" s="88"/>
      <c r="E175" s="88"/>
      <c r="F175" s="88"/>
      <c r="G175" s="88"/>
      <c r="H175" s="91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1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131"/>
      <c r="AR175" s="214"/>
      <c r="AS175" s="201"/>
      <c r="AT175" s="201"/>
      <c r="AU175" s="201"/>
      <c r="AV175" s="201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</row>
    <row r="176" spans="1:136" s="113" customFormat="1" ht="27" customHeight="1" x14ac:dyDescent="0.25">
      <c r="A176" s="617" t="s">
        <v>143</v>
      </c>
      <c r="B176" s="618"/>
      <c r="C176" s="618"/>
      <c r="D176" s="619" t="s">
        <v>144</v>
      </c>
      <c r="E176" s="619"/>
      <c r="F176" s="619"/>
      <c r="G176" s="620"/>
      <c r="H176" s="97">
        <f t="shared" ref="H176:H181" si="524">SUM(I176:S176)</f>
        <v>0</v>
      </c>
      <c r="I176" s="98">
        <f t="shared" ref="I176:J178" si="525">I177</f>
        <v>0</v>
      </c>
      <c r="J176" s="312">
        <f t="shared" si="525"/>
        <v>0</v>
      </c>
      <c r="K176" s="127">
        <f t="shared" ref="K176:S176" si="526">K177</f>
        <v>0</v>
      </c>
      <c r="L176" s="328">
        <f t="shared" si="526"/>
        <v>0</v>
      </c>
      <c r="M176" s="124">
        <f t="shared" si="526"/>
        <v>0</v>
      </c>
      <c r="N176" s="99">
        <f t="shared" si="526"/>
        <v>0</v>
      </c>
      <c r="O176" s="99">
        <f t="shared" si="526"/>
        <v>0</v>
      </c>
      <c r="P176" s="99">
        <f t="shared" si="526"/>
        <v>0</v>
      </c>
      <c r="Q176" s="99">
        <f t="shared" si="526"/>
        <v>0</v>
      </c>
      <c r="R176" s="99">
        <f t="shared" si="526"/>
        <v>0</v>
      </c>
      <c r="S176" s="127">
        <f t="shared" si="526"/>
        <v>0</v>
      </c>
      <c r="T176" s="269">
        <f t="shared" ref="T176:T181" si="527">SUM(U176:AE176)</f>
        <v>0</v>
      </c>
      <c r="U176" s="98">
        <f t="shared" ref="U176:AE176" si="528">U177</f>
        <v>0</v>
      </c>
      <c r="V176" s="312">
        <f t="shared" si="528"/>
        <v>0</v>
      </c>
      <c r="W176" s="127">
        <f t="shared" si="528"/>
        <v>0</v>
      </c>
      <c r="X176" s="328">
        <f t="shared" si="528"/>
        <v>0</v>
      </c>
      <c r="Y176" s="124">
        <f t="shared" si="528"/>
        <v>0</v>
      </c>
      <c r="Z176" s="99">
        <f t="shared" si="528"/>
        <v>0</v>
      </c>
      <c r="AA176" s="99">
        <f t="shared" si="528"/>
        <v>0</v>
      </c>
      <c r="AB176" s="99">
        <f t="shared" si="528"/>
        <v>0</v>
      </c>
      <c r="AC176" s="99">
        <f t="shared" si="528"/>
        <v>0</v>
      </c>
      <c r="AD176" s="99">
        <f t="shared" si="528"/>
        <v>0</v>
      </c>
      <c r="AE176" s="127">
        <f t="shared" si="528"/>
        <v>0</v>
      </c>
      <c r="AF176" s="283">
        <f t="shared" ref="AF176:AF181" si="529">SUM(AG176:AQ176)</f>
        <v>0</v>
      </c>
      <c r="AG176" s="98">
        <f t="shared" ref="AG176:AQ176" si="530">AG177</f>
        <v>0</v>
      </c>
      <c r="AH176" s="312">
        <f t="shared" si="530"/>
        <v>0</v>
      </c>
      <c r="AI176" s="127">
        <f t="shared" si="530"/>
        <v>0</v>
      </c>
      <c r="AJ176" s="328">
        <f t="shared" si="530"/>
        <v>0</v>
      </c>
      <c r="AK176" s="124">
        <f t="shared" si="530"/>
        <v>0</v>
      </c>
      <c r="AL176" s="99">
        <f t="shared" si="530"/>
        <v>0</v>
      </c>
      <c r="AM176" s="99">
        <f t="shared" si="530"/>
        <v>0</v>
      </c>
      <c r="AN176" s="99">
        <f t="shared" si="530"/>
        <v>0</v>
      </c>
      <c r="AO176" s="99">
        <f>AO177</f>
        <v>0</v>
      </c>
      <c r="AP176" s="99">
        <f t="shared" si="530"/>
        <v>0</v>
      </c>
      <c r="AQ176" s="127">
        <f t="shared" si="530"/>
        <v>0</v>
      </c>
      <c r="AR176" s="214"/>
      <c r="AS176" s="201"/>
      <c r="AT176" s="201"/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1"/>
      <c r="BL176" s="201"/>
      <c r="BM176" s="201"/>
      <c r="BN176" s="201"/>
      <c r="BO176" s="201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7"/>
      <c r="EF176" s="197"/>
    </row>
    <row r="177" spans="1:136" s="64" customFormat="1" ht="26.1" customHeight="1" x14ac:dyDescent="0.25">
      <c r="A177" s="600" t="s">
        <v>145</v>
      </c>
      <c r="B177" s="601"/>
      <c r="C177" s="601"/>
      <c r="D177" s="598" t="s">
        <v>146</v>
      </c>
      <c r="E177" s="598"/>
      <c r="F177" s="598"/>
      <c r="G177" s="599"/>
      <c r="H177" s="83">
        <f t="shared" si="524"/>
        <v>0</v>
      </c>
      <c r="I177" s="84">
        <f t="shared" si="525"/>
        <v>0</v>
      </c>
      <c r="J177" s="313">
        <f t="shared" si="525"/>
        <v>0</v>
      </c>
      <c r="K177" s="86">
        <f t="shared" ref="K177:S178" si="531">K178</f>
        <v>0</v>
      </c>
      <c r="L177" s="329">
        <f t="shared" si="531"/>
        <v>0</v>
      </c>
      <c r="M177" s="125">
        <f t="shared" si="531"/>
        <v>0</v>
      </c>
      <c r="N177" s="85">
        <f t="shared" si="531"/>
        <v>0</v>
      </c>
      <c r="O177" s="85">
        <f t="shared" si="531"/>
        <v>0</v>
      </c>
      <c r="P177" s="85">
        <f t="shared" si="531"/>
        <v>0</v>
      </c>
      <c r="Q177" s="85">
        <f t="shared" si="531"/>
        <v>0</v>
      </c>
      <c r="R177" s="85">
        <f t="shared" si="531"/>
        <v>0</v>
      </c>
      <c r="S177" s="86">
        <f t="shared" si="531"/>
        <v>0</v>
      </c>
      <c r="T177" s="268">
        <f t="shared" si="527"/>
        <v>0</v>
      </c>
      <c r="U177" s="84">
        <f t="shared" ref="U177:AE178" si="532">U178</f>
        <v>0</v>
      </c>
      <c r="V177" s="313">
        <f t="shared" si="532"/>
        <v>0</v>
      </c>
      <c r="W177" s="86">
        <f t="shared" si="532"/>
        <v>0</v>
      </c>
      <c r="X177" s="329">
        <f t="shared" si="532"/>
        <v>0</v>
      </c>
      <c r="Y177" s="125">
        <f t="shared" si="532"/>
        <v>0</v>
      </c>
      <c r="Z177" s="85">
        <f t="shared" si="532"/>
        <v>0</v>
      </c>
      <c r="AA177" s="85">
        <f t="shared" si="532"/>
        <v>0</v>
      </c>
      <c r="AB177" s="85">
        <f t="shared" si="532"/>
        <v>0</v>
      </c>
      <c r="AC177" s="85">
        <f t="shared" si="532"/>
        <v>0</v>
      </c>
      <c r="AD177" s="85">
        <f t="shared" si="532"/>
        <v>0</v>
      </c>
      <c r="AE177" s="86">
        <f t="shared" si="532"/>
        <v>0</v>
      </c>
      <c r="AF177" s="284">
        <f t="shared" si="529"/>
        <v>0</v>
      </c>
      <c r="AG177" s="84">
        <f t="shared" ref="AG177:AN178" si="533">AG178</f>
        <v>0</v>
      </c>
      <c r="AH177" s="313">
        <f t="shared" si="533"/>
        <v>0</v>
      </c>
      <c r="AI177" s="86">
        <f t="shared" si="533"/>
        <v>0</v>
      </c>
      <c r="AJ177" s="329">
        <f t="shared" si="533"/>
        <v>0</v>
      </c>
      <c r="AK177" s="125">
        <f t="shared" si="533"/>
        <v>0</v>
      </c>
      <c r="AL177" s="85">
        <f t="shared" si="533"/>
        <v>0</v>
      </c>
      <c r="AM177" s="85">
        <f t="shared" si="533"/>
        <v>0</v>
      </c>
      <c r="AN177" s="85">
        <f t="shared" si="533"/>
        <v>0</v>
      </c>
      <c r="AO177" s="85">
        <f>AO178</f>
        <v>0</v>
      </c>
      <c r="AP177" s="85">
        <f>AP178</f>
        <v>0</v>
      </c>
      <c r="AQ177" s="86">
        <f>AQ178</f>
        <v>0</v>
      </c>
      <c r="AR177" s="214"/>
      <c r="AS177" s="129"/>
      <c r="AT177" s="129"/>
      <c r="AU177" s="129"/>
      <c r="AV177" s="129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5"/>
      <c r="BQ177" s="195"/>
      <c r="BR177" s="195"/>
      <c r="BS177" s="195"/>
      <c r="BT177" s="195"/>
      <c r="BU177" s="195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  <c r="CI177" s="195"/>
      <c r="CJ177" s="195"/>
      <c r="CK177" s="195"/>
      <c r="CL177" s="195"/>
      <c r="CM177" s="195"/>
      <c r="CN177" s="195"/>
      <c r="CO177" s="195"/>
      <c r="CP177" s="195"/>
      <c r="CQ177" s="195"/>
      <c r="CR177" s="195"/>
      <c r="CS177" s="195"/>
      <c r="CT177" s="195"/>
      <c r="CU177" s="195"/>
      <c r="CV177" s="195"/>
      <c r="CW177" s="195"/>
      <c r="CX177" s="195"/>
      <c r="CY177" s="195"/>
      <c r="CZ177" s="195"/>
      <c r="DA177" s="195"/>
      <c r="DB177" s="195"/>
      <c r="DC177" s="195"/>
      <c r="DD177" s="195"/>
      <c r="DE177" s="195"/>
      <c r="DF177" s="195"/>
      <c r="DG177" s="195"/>
      <c r="DH177" s="195"/>
      <c r="DI177" s="195"/>
      <c r="DJ177" s="195"/>
      <c r="DK177" s="195"/>
      <c r="DL177" s="195"/>
      <c r="DM177" s="195"/>
      <c r="DN177" s="195"/>
      <c r="DO177" s="195"/>
      <c r="DP177" s="195"/>
      <c r="DQ177" s="195"/>
      <c r="DR177" s="195"/>
      <c r="DS177" s="195"/>
      <c r="DT177" s="195"/>
      <c r="DU177" s="195"/>
      <c r="DV177" s="195"/>
      <c r="DW177" s="195"/>
      <c r="DX177" s="195"/>
      <c r="DY177" s="195"/>
      <c r="DZ177" s="195"/>
      <c r="EA177" s="195"/>
      <c r="EB177" s="195"/>
      <c r="EC177" s="195"/>
      <c r="ED177" s="195"/>
      <c r="EE177" s="195"/>
      <c r="EF177" s="195"/>
    </row>
    <row r="178" spans="1:136" s="74" customFormat="1" ht="27" customHeight="1" x14ac:dyDescent="0.25">
      <c r="A178" s="239">
        <v>5</v>
      </c>
      <c r="B178" s="68"/>
      <c r="C178" s="68"/>
      <c r="D178" s="575" t="s">
        <v>70</v>
      </c>
      <c r="E178" s="575"/>
      <c r="F178" s="575"/>
      <c r="G178" s="576"/>
      <c r="H178" s="75">
        <f t="shared" si="524"/>
        <v>0</v>
      </c>
      <c r="I178" s="77">
        <f t="shared" si="525"/>
        <v>0</v>
      </c>
      <c r="J178" s="61">
        <f t="shared" si="525"/>
        <v>0</v>
      </c>
      <c r="K178" s="79">
        <f t="shared" si="531"/>
        <v>0</v>
      </c>
      <c r="L178" s="330">
        <f t="shared" si="531"/>
        <v>0</v>
      </c>
      <c r="M178" s="95">
        <f t="shared" si="531"/>
        <v>0</v>
      </c>
      <c r="N178" s="78">
        <f t="shared" si="531"/>
        <v>0</v>
      </c>
      <c r="O178" s="78">
        <f t="shared" si="531"/>
        <v>0</v>
      </c>
      <c r="P178" s="78">
        <f t="shared" si="531"/>
        <v>0</v>
      </c>
      <c r="Q178" s="78">
        <f t="shared" si="531"/>
        <v>0</v>
      </c>
      <c r="R178" s="78">
        <f t="shared" si="531"/>
        <v>0</v>
      </c>
      <c r="S178" s="79">
        <f t="shared" si="531"/>
        <v>0</v>
      </c>
      <c r="T178" s="255">
        <f t="shared" si="527"/>
        <v>0</v>
      </c>
      <c r="U178" s="77">
        <f t="shared" si="532"/>
        <v>0</v>
      </c>
      <c r="V178" s="61">
        <f t="shared" si="532"/>
        <v>0</v>
      </c>
      <c r="W178" s="79">
        <f t="shared" si="532"/>
        <v>0</v>
      </c>
      <c r="X178" s="330">
        <f t="shared" si="532"/>
        <v>0</v>
      </c>
      <c r="Y178" s="95">
        <f t="shared" si="532"/>
        <v>0</v>
      </c>
      <c r="Z178" s="78">
        <f t="shared" si="532"/>
        <v>0</v>
      </c>
      <c r="AA178" s="78">
        <f t="shared" si="532"/>
        <v>0</v>
      </c>
      <c r="AB178" s="78">
        <f t="shared" si="532"/>
        <v>0</v>
      </c>
      <c r="AC178" s="78">
        <f t="shared" si="532"/>
        <v>0</v>
      </c>
      <c r="AD178" s="78">
        <f t="shared" si="532"/>
        <v>0</v>
      </c>
      <c r="AE178" s="79">
        <f t="shared" si="532"/>
        <v>0</v>
      </c>
      <c r="AF178" s="285">
        <f t="shared" si="529"/>
        <v>0</v>
      </c>
      <c r="AG178" s="77">
        <f t="shared" si="533"/>
        <v>0</v>
      </c>
      <c r="AH178" s="61">
        <f t="shared" si="533"/>
        <v>0</v>
      </c>
      <c r="AI178" s="79">
        <f t="shared" si="533"/>
        <v>0</v>
      </c>
      <c r="AJ178" s="330">
        <f t="shared" si="533"/>
        <v>0</v>
      </c>
      <c r="AK178" s="95">
        <f t="shared" si="533"/>
        <v>0</v>
      </c>
      <c r="AL178" s="78">
        <f t="shared" si="533"/>
        <v>0</v>
      </c>
      <c r="AM178" s="78">
        <f t="shared" si="533"/>
        <v>0</v>
      </c>
      <c r="AN178" s="78">
        <f t="shared" si="533"/>
        <v>0</v>
      </c>
      <c r="AO178" s="78">
        <f>AO179</f>
        <v>0</v>
      </c>
      <c r="AP178" s="78">
        <f>AP179</f>
        <v>0</v>
      </c>
      <c r="AQ178" s="79">
        <f>AQ179</f>
        <v>0</v>
      </c>
      <c r="AR178" s="216"/>
      <c r="AS178" s="107"/>
      <c r="AT178" s="107"/>
      <c r="AU178" s="108"/>
      <c r="AV178" s="108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199"/>
      <c r="BN178" s="199"/>
      <c r="BO178" s="199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  <c r="BZ178" s="198"/>
      <c r="CA178" s="198"/>
      <c r="CB178" s="198"/>
      <c r="CC178" s="198"/>
      <c r="CD178" s="198"/>
      <c r="CE178" s="198"/>
      <c r="CF178" s="198"/>
      <c r="CG178" s="198"/>
      <c r="CH178" s="198"/>
      <c r="CI178" s="198"/>
      <c r="CJ178" s="198"/>
      <c r="CK178" s="198"/>
      <c r="CL178" s="198"/>
      <c r="CM178" s="198"/>
      <c r="CN178" s="198"/>
      <c r="CO178" s="198"/>
      <c r="CP178" s="198"/>
      <c r="CQ178" s="198"/>
      <c r="CR178" s="198"/>
      <c r="CS178" s="198"/>
      <c r="CT178" s="198"/>
      <c r="CU178" s="198"/>
      <c r="CV178" s="198"/>
      <c r="CW178" s="198"/>
      <c r="CX178" s="198"/>
      <c r="CY178" s="198"/>
      <c r="CZ178" s="198"/>
      <c r="DA178" s="198"/>
      <c r="DB178" s="198"/>
      <c r="DC178" s="198"/>
      <c r="DD178" s="198"/>
      <c r="DE178" s="198"/>
      <c r="DF178" s="198"/>
      <c r="DG178" s="198"/>
      <c r="DH178" s="198"/>
      <c r="DI178" s="198"/>
      <c r="DJ178" s="198"/>
      <c r="DK178" s="198"/>
      <c r="DL178" s="198"/>
      <c r="DM178" s="198"/>
      <c r="DN178" s="198"/>
      <c r="DO178" s="198"/>
      <c r="DP178" s="198"/>
      <c r="DQ178" s="198"/>
      <c r="DR178" s="198"/>
      <c r="DS178" s="198"/>
      <c r="DT178" s="198"/>
      <c r="DU178" s="198"/>
      <c r="DV178" s="198"/>
      <c r="DW178" s="198"/>
      <c r="DX178" s="198"/>
      <c r="DY178" s="198"/>
      <c r="DZ178" s="198"/>
      <c r="EA178" s="198"/>
      <c r="EB178" s="198"/>
      <c r="EC178" s="198"/>
      <c r="ED178" s="198"/>
      <c r="EE178" s="198"/>
      <c r="EF178" s="198"/>
    </row>
    <row r="179" spans="1:136" s="73" customFormat="1" ht="29.45" customHeight="1" x14ac:dyDescent="0.25">
      <c r="A179" s="579">
        <v>54</v>
      </c>
      <c r="B179" s="580"/>
      <c r="C179" s="60"/>
      <c r="D179" s="575" t="s">
        <v>68</v>
      </c>
      <c r="E179" s="575"/>
      <c r="F179" s="575"/>
      <c r="G179" s="576"/>
      <c r="H179" s="75">
        <f t="shared" si="524"/>
        <v>0</v>
      </c>
      <c r="I179" s="77">
        <f t="shared" ref="I179:S179" si="534">I180+I181</f>
        <v>0</v>
      </c>
      <c r="J179" s="61">
        <f t="shared" ref="J179" si="535">J180+J181</f>
        <v>0</v>
      </c>
      <c r="K179" s="79">
        <f t="shared" si="534"/>
        <v>0</v>
      </c>
      <c r="L179" s="330">
        <f t="shared" si="534"/>
        <v>0</v>
      </c>
      <c r="M179" s="95">
        <f t="shared" si="534"/>
        <v>0</v>
      </c>
      <c r="N179" s="78">
        <f t="shared" si="534"/>
        <v>0</v>
      </c>
      <c r="O179" s="78">
        <f t="shared" ref="O179" si="536">O180+O181</f>
        <v>0</v>
      </c>
      <c r="P179" s="78">
        <f t="shared" si="534"/>
        <v>0</v>
      </c>
      <c r="Q179" s="78">
        <f t="shared" si="534"/>
        <v>0</v>
      </c>
      <c r="R179" s="78">
        <f t="shared" si="534"/>
        <v>0</v>
      </c>
      <c r="S179" s="79">
        <f t="shared" si="534"/>
        <v>0</v>
      </c>
      <c r="T179" s="255">
        <f t="shared" si="527"/>
        <v>0</v>
      </c>
      <c r="U179" s="77">
        <f t="shared" ref="U179:AE179" si="537">U180+U181</f>
        <v>0</v>
      </c>
      <c r="V179" s="61">
        <f t="shared" ref="V179" si="538">V180+V181</f>
        <v>0</v>
      </c>
      <c r="W179" s="79">
        <f t="shared" si="537"/>
        <v>0</v>
      </c>
      <c r="X179" s="330">
        <f t="shared" si="537"/>
        <v>0</v>
      </c>
      <c r="Y179" s="95">
        <f t="shared" si="537"/>
        <v>0</v>
      </c>
      <c r="Z179" s="78">
        <f t="shared" si="537"/>
        <v>0</v>
      </c>
      <c r="AA179" s="78">
        <f t="shared" ref="AA179" si="539">AA180+AA181</f>
        <v>0</v>
      </c>
      <c r="AB179" s="78">
        <f t="shared" si="537"/>
        <v>0</v>
      </c>
      <c r="AC179" s="78">
        <f t="shared" si="537"/>
        <v>0</v>
      </c>
      <c r="AD179" s="78">
        <f t="shared" si="537"/>
        <v>0</v>
      </c>
      <c r="AE179" s="79">
        <f t="shared" si="537"/>
        <v>0</v>
      </c>
      <c r="AF179" s="285">
        <f t="shared" si="529"/>
        <v>0</v>
      </c>
      <c r="AG179" s="77">
        <f t="shared" ref="AG179:AQ179" si="540">AG180+AG181</f>
        <v>0</v>
      </c>
      <c r="AH179" s="61">
        <f t="shared" ref="AH179" si="541">AH180+AH181</f>
        <v>0</v>
      </c>
      <c r="AI179" s="79">
        <f t="shared" si="540"/>
        <v>0</v>
      </c>
      <c r="AJ179" s="330">
        <f t="shared" si="540"/>
        <v>0</v>
      </c>
      <c r="AK179" s="95">
        <f t="shared" si="540"/>
        <v>0</v>
      </c>
      <c r="AL179" s="78">
        <f t="shared" si="540"/>
        <v>0</v>
      </c>
      <c r="AM179" s="78">
        <f t="shared" ref="AM179" si="542">AM180+AM181</f>
        <v>0</v>
      </c>
      <c r="AN179" s="78">
        <f t="shared" si="540"/>
        <v>0</v>
      </c>
      <c r="AO179" s="78">
        <f t="shared" si="540"/>
        <v>0</v>
      </c>
      <c r="AP179" s="78">
        <f t="shared" si="540"/>
        <v>0</v>
      </c>
      <c r="AQ179" s="79">
        <f t="shared" si="540"/>
        <v>0</v>
      </c>
      <c r="AR179" s="217"/>
      <c r="AS179" s="107"/>
      <c r="AT179" s="107"/>
      <c r="AU179" s="108"/>
      <c r="AV179" s="108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96"/>
      <c r="BQ179" s="196"/>
      <c r="BR179" s="196"/>
      <c r="BS179" s="196"/>
      <c r="BT179" s="196"/>
      <c r="BU179" s="196"/>
      <c r="BV179" s="196"/>
      <c r="BW179" s="196"/>
      <c r="BX179" s="196"/>
      <c r="BY179" s="196"/>
      <c r="BZ179" s="196"/>
      <c r="CA179" s="196"/>
      <c r="CB179" s="196"/>
      <c r="CC179" s="196"/>
      <c r="CD179" s="196"/>
      <c r="CE179" s="196"/>
      <c r="CF179" s="196"/>
      <c r="CG179" s="196"/>
      <c r="CH179" s="196"/>
      <c r="CI179" s="196"/>
      <c r="CJ179" s="196"/>
      <c r="CK179" s="196"/>
      <c r="CL179" s="196"/>
      <c r="CM179" s="196"/>
      <c r="CN179" s="196"/>
      <c r="CO179" s="196"/>
      <c r="CP179" s="196"/>
      <c r="CQ179" s="196"/>
      <c r="CR179" s="196"/>
      <c r="CS179" s="196"/>
      <c r="CT179" s="196"/>
      <c r="CU179" s="196"/>
      <c r="CV179" s="196"/>
      <c r="CW179" s="196"/>
      <c r="CX179" s="196"/>
      <c r="CY179" s="196"/>
      <c r="CZ179" s="196"/>
      <c r="DA179" s="196"/>
      <c r="DB179" s="196"/>
      <c r="DC179" s="196"/>
      <c r="DD179" s="196"/>
      <c r="DE179" s="196"/>
      <c r="DF179" s="196"/>
      <c r="DG179" s="196"/>
      <c r="DH179" s="196"/>
      <c r="DI179" s="196"/>
      <c r="DJ179" s="196"/>
      <c r="DK179" s="196"/>
      <c r="DL179" s="196"/>
      <c r="DM179" s="196"/>
      <c r="DN179" s="196"/>
      <c r="DO179" s="196"/>
      <c r="DP179" s="196"/>
      <c r="DQ179" s="196"/>
      <c r="DR179" s="196"/>
      <c r="DS179" s="196"/>
      <c r="DT179" s="196"/>
      <c r="DU179" s="196"/>
      <c r="DV179" s="196"/>
      <c r="DW179" s="196"/>
      <c r="DX179" s="196"/>
      <c r="DY179" s="196"/>
      <c r="DZ179" s="196"/>
      <c r="EA179" s="196"/>
      <c r="EB179" s="196"/>
      <c r="EC179" s="196"/>
      <c r="ED179" s="196"/>
      <c r="EE179" s="196"/>
      <c r="EF179" s="196"/>
    </row>
    <row r="180" spans="1:136" s="72" customFormat="1" ht="39.75" customHeight="1" x14ac:dyDescent="0.25">
      <c r="A180" s="231"/>
      <c r="B180" s="185"/>
      <c r="C180" s="185">
        <v>544</v>
      </c>
      <c r="D180" s="577" t="s">
        <v>69</v>
      </c>
      <c r="E180" s="577"/>
      <c r="F180" s="577"/>
      <c r="G180" s="578"/>
      <c r="H180" s="28">
        <f t="shared" si="524"/>
        <v>0</v>
      </c>
      <c r="I180" s="80"/>
      <c r="J180" s="94"/>
      <c r="K180" s="82"/>
      <c r="L180" s="331"/>
      <c r="M180" s="123"/>
      <c r="N180" s="81"/>
      <c r="O180" s="81"/>
      <c r="P180" s="81"/>
      <c r="Q180" s="81"/>
      <c r="R180" s="81"/>
      <c r="S180" s="82"/>
      <c r="T180" s="263">
        <f t="shared" si="527"/>
        <v>0</v>
      </c>
      <c r="U180" s="248"/>
      <c r="V180" s="253"/>
      <c r="W180" s="249"/>
      <c r="X180" s="333"/>
      <c r="Y180" s="250"/>
      <c r="Z180" s="251"/>
      <c r="AA180" s="251"/>
      <c r="AB180" s="251"/>
      <c r="AC180" s="251"/>
      <c r="AD180" s="251"/>
      <c r="AE180" s="249"/>
      <c r="AF180" s="286">
        <f t="shared" si="529"/>
        <v>0</v>
      </c>
      <c r="AG180" s="248"/>
      <c r="AH180" s="253"/>
      <c r="AI180" s="249"/>
      <c r="AJ180" s="333"/>
      <c r="AK180" s="250"/>
      <c r="AL180" s="251"/>
      <c r="AM180" s="251"/>
      <c r="AN180" s="251"/>
      <c r="AO180" s="251"/>
      <c r="AP180" s="251"/>
      <c r="AQ180" s="249"/>
      <c r="AR180" s="217"/>
      <c r="AS180" s="107"/>
      <c r="AT180" s="107"/>
      <c r="AU180" s="107"/>
      <c r="AV180" s="107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34.5" customHeight="1" x14ac:dyDescent="0.25">
      <c r="A181" s="231"/>
      <c r="B181" s="185"/>
      <c r="C181" s="185">
        <v>545</v>
      </c>
      <c r="D181" s="577" t="s">
        <v>84</v>
      </c>
      <c r="E181" s="577"/>
      <c r="F181" s="577"/>
      <c r="G181" s="578"/>
      <c r="H181" s="28">
        <f t="shared" si="524"/>
        <v>0</v>
      </c>
      <c r="I181" s="80"/>
      <c r="J181" s="94"/>
      <c r="K181" s="82"/>
      <c r="L181" s="331"/>
      <c r="M181" s="123"/>
      <c r="N181" s="81"/>
      <c r="O181" s="81"/>
      <c r="P181" s="81"/>
      <c r="Q181" s="81"/>
      <c r="R181" s="81"/>
      <c r="S181" s="82"/>
      <c r="T181" s="263">
        <f t="shared" si="527"/>
        <v>0</v>
      </c>
      <c r="U181" s="248"/>
      <c r="V181" s="253"/>
      <c r="W181" s="249"/>
      <c r="X181" s="333"/>
      <c r="Y181" s="250"/>
      <c r="Z181" s="251"/>
      <c r="AA181" s="251"/>
      <c r="AB181" s="251"/>
      <c r="AC181" s="251"/>
      <c r="AD181" s="251"/>
      <c r="AE181" s="249"/>
      <c r="AF181" s="286">
        <f t="shared" si="529"/>
        <v>0</v>
      </c>
      <c r="AG181" s="248"/>
      <c r="AH181" s="253"/>
      <c r="AI181" s="249"/>
      <c r="AJ181" s="333"/>
      <c r="AK181" s="250"/>
      <c r="AL181" s="251"/>
      <c r="AM181" s="251"/>
      <c r="AN181" s="251"/>
      <c r="AO181" s="251"/>
      <c r="AP181" s="251"/>
      <c r="AQ181" s="249"/>
      <c r="AR181" s="217"/>
      <c r="AS181" s="201"/>
      <c r="AT181" s="201"/>
      <c r="AU181" s="201"/>
      <c r="AV181" s="201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62" customFormat="1" ht="35.25" customHeight="1" x14ac:dyDescent="0.25">
      <c r="A182" s="87"/>
      <c r="B182" s="87"/>
      <c r="C182" s="87"/>
      <c r="D182" s="88"/>
      <c r="E182" s="88"/>
      <c r="F182" s="88"/>
      <c r="G182" s="88"/>
      <c r="H182" s="91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1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1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214"/>
      <c r="AS182" s="201"/>
      <c r="AT182" s="201"/>
      <c r="AU182" s="201"/>
      <c r="AV182" s="201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</row>
    <row r="183" spans="1:136" s="89" customFormat="1" ht="28.5" customHeight="1" x14ac:dyDescent="0.25">
      <c r="A183" s="62"/>
      <c r="B183" s="229"/>
      <c r="C183" s="229"/>
      <c r="D183" s="229"/>
      <c r="E183" s="88"/>
      <c r="F183" s="62"/>
      <c r="G183" s="270"/>
      <c r="H183" s="221"/>
      <c r="I183" s="289"/>
      <c r="J183" s="289"/>
      <c r="K183" s="289"/>
      <c r="L183" s="289"/>
      <c r="M183" s="92"/>
      <c r="N183" s="62"/>
      <c r="O183" s="62"/>
      <c r="P183" s="93"/>
      <c r="Q183" s="289"/>
      <c r="R183" s="289"/>
      <c r="S183" s="289"/>
      <c r="T183" s="221"/>
      <c r="U183" s="270"/>
      <c r="V183" s="270"/>
      <c r="W183" s="270"/>
      <c r="X183" s="270"/>
      <c r="Y183" s="92"/>
      <c r="Z183" s="62"/>
      <c r="AA183" s="62"/>
      <c r="AF183" s="221" t="s">
        <v>86</v>
      </c>
      <c r="AG183" s="643"/>
      <c r="AH183" s="643"/>
      <c r="AI183" s="643"/>
      <c r="AK183" s="92"/>
      <c r="AN183" s="93" t="s">
        <v>87</v>
      </c>
      <c r="AO183" s="643"/>
      <c r="AP183" s="643"/>
      <c r="AQ183" s="643"/>
      <c r="AR183" s="206"/>
      <c r="AS183" s="224"/>
      <c r="AT183" s="224"/>
      <c r="AU183" s="190"/>
      <c r="AV183" s="190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</row>
    <row r="184" spans="1:136" s="62" customFormat="1" ht="15" customHeight="1" x14ac:dyDescent="0.25">
      <c r="A184" s="87"/>
      <c r="B184" s="87"/>
      <c r="C184" s="87"/>
      <c r="D184" s="230"/>
      <c r="E184" s="88"/>
      <c r="G184" s="270"/>
      <c r="H184" s="270"/>
      <c r="I184" s="642"/>
      <c r="J184" s="642"/>
      <c r="K184" s="642"/>
      <c r="L184" s="642"/>
      <c r="M184" s="92"/>
      <c r="P184" s="92"/>
      <c r="Q184" s="642"/>
      <c r="R184" s="642"/>
      <c r="S184" s="642"/>
      <c r="T184" s="270"/>
      <c r="U184" s="642"/>
      <c r="V184" s="642"/>
      <c r="W184" s="642"/>
      <c r="X184" s="642"/>
      <c r="Y184" s="92"/>
      <c r="AF184" s="270"/>
      <c r="AG184" s="644" t="s">
        <v>122</v>
      </c>
      <c r="AH184" s="644"/>
      <c r="AI184" s="644"/>
      <c r="AK184" s="92"/>
      <c r="AN184" s="92"/>
      <c r="AO184" s="644" t="s">
        <v>122</v>
      </c>
      <c r="AP184" s="644"/>
      <c r="AQ184" s="644"/>
      <c r="AR184" s="189"/>
      <c r="AS184" s="202"/>
      <c r="AT184" s="202"/>
      <c r="AU184" s="201"/>
      <c r="AV184" s="201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</row>
    <row r="185" spans="1:136" s="16" customFormat="1" ht="28.5" hidden="1" customHeight="1" x14ac:dyDescent="0.25">
      <c r="A185" s="606" t="s">
        <v>64</v>
      </c>
      <c r="B185" s="606"/>
      <c r="C185" s="606"/>
      <c r="D185" s="640"/>
      <c r="E185" s="640"/>
      <c r="F185" s="640"/>
      <c r="G185" s="641"/>
      <c r="H185" s="15">
        <f>SUM(I185:S185)</f>
        <v>0</v>
      </c>
      <c r="I185" s="47">
        <f t="shared" ref="I185:AQ185" si="543">I186</f>
        <v>0</v>
      </c>
      <c r="J185" s="314">
        <f t="shared" si="543"/>
        <v>0</v>
      </c>
      <c r="K185" s="48">
        <f t="shared" si="543"/>
        <v>0</v>
      </c>
      <c r="L185" s="48">
        <f t="shared" si="543"/>
        <v>0</v>
      </c>
      <c r="M185" s="48">
        <f t="shared" si="543"/>
        <v>0</v>
      </c>
      <c r="N185" s="48">
        <f t="shared" si="543"/>
        <v>0</v>
      </c>
      <c r="O185" s="335">
        <f t="shared" si="543"/>
        <v>0</v>
      </c>
      <c r="P185" s="223"/>
      <c r="Q185" s="223"/>
      <c r="R185" s="223"/>
      <c r="S185" s="223"/>
      <c r="T185" s="15">
        <f>SUM(U185:AE185)</f>
        <v>0</v>
      </c>
      <c r="U185" s="47"/>
      <c r="V185" s="314"/>
      <c r="W185" s="225"/>
      <c r="X185" s="225"/>
      <c r="Y185" s="225"/>
      <c r="Z185" s="225"/>
      <c r="AA185" s="225"/>
      <c r="AB185" s="225"/>
      <c r="AC185" s="225"/>
      <c r="AD185" s="225"/>
      <c r="AE185" s="226"/>
      <c r="AF185" s="227">
        <f>SUM(AG185:AQ185)</f>
        <v>0</v>
      </c>
      <c r="AG185" s="228"/>
      <c r="AH185" s="320"/>
      <c r="AI185" s="225">
        <f t="shared" si="543"/>
        <v>0</v>
      </c>
      <c r="AJ185" s="225">
        <f t="shared" si="543"/>
        <v>0</v>
      </c>
      <c r="AK185" s="225">
        <f t="shared" si="543"/>
        <v>0</v>
      </c>
      <c r="AL185" s="225">
        <f t="shared" si="543"/>
        <v>0</v>
      </c>
      <c r="AM185" s="225">
        <f t="shared" si="543"/>
        <v>0</v>
      </c>
      <c r="AN185" s="225">
        <f t="shared" si="543"/>
        <v>0</v>
      </c>
      <c r="AO185" s="225">
        <f t="shared" si="543"/>
        <v>0</v>
      </c>
      <c r="AP185" s="225">
        <f t="shared" si="543"/>
        <v>0</v>
      </c>
      <c r="AQ185" s="226">
        <f t="shared" si="543"/>
        <v>0</v>
      </c>
      <c r="AR185" s="189"/>
      <c r="AS185" s="202"/>
      <c r="AT185" s="202"/>
      <c r="AU185" s="201"/>
      <c r="AV185" s="201"/>
      <c r="AW185" s="190"/>
      <c r="AX185" s="190"/>
      <c r="AY185" s="190"/>
      <c r="AZ185" s="190"/>
      <c r="BA185" s="190"/>
      <c r="BB185" s="190"/>
      <c r="BC185" s="190"/>
      <c r="BD185" s="190"/>
      <c r="BE185" s="190"/>
      <c r="BF185" s="190"/>
      <c r="BG185" s="190"/>
      <c r="BH185" s="190"/>
      <c r="BI185" s="190"/>
      <c r="BJ185" s="190"/>
      <c r="BK185" s="190"/>
      <c r="BL185" s="190"/>
      <c r="BM185" s="190"/>
      <c r="BN185" s="190"/>
      <c r="BO185" s="190"/>
      <c r="BP185" s="207"/>
      <c r="BQ185" s="207"/>
      <c r="BR185" s="207"/>
      <c r="BS185" s="207"/>
      <c r="BT185" s="207"/>
      <c r="BU185" s="207"/>
      <c r="BV185" s="207"/>
      <c r="BW185" s="207"/>
      <c r="BX185" s="207"/>
      <c r="BY185" s="207"/>
      <c r="BZ185" s="207"/>
      <c r="CA185" s="207"/>
      <c r="CB185" s="207"/>
      <c r="CC185" s="207"/>
      <c r="CD185" s="207"/>
      <c r="CE185" s="207"/>
      <c r="CF185" s="207"/>
      <c r="CG185" s="207"/>
      <c r="CH185" s="207"/>
      <c r="CI185" s="207"/>
      <c r="CJ185" s="207"/>
      <c r="CK185" s="207"/>
      <c r="CL185" s="207"/>
      <c r="CM185" s="207"/>
      <c r="CN185" s="207"/>
      <c r="CO185" s="207"/>
      <c r="CP185" s="207"/>
      <c r="CQ185" s="207"/>
      <c r="CR185" s="207"/>
      <c r="CS185" s="207"/>
      <c r="CT185" s="207"/>
      <c r="CU185" s="207"/>
      <c r="CV185" s="207"/>
      <c r="CW185" s="207"/>
      <c r="CX185" s="207"/>
      <c r="CY185" s="207"/>
      <c r="CZ185" s="207"/>
      <c r="DA185" s="207"/>
      <c r="DB185" s="207"/>
      <c r="DC185" s="207"/>
      <c r="DD185" s="207"/>
      <c r="DE185" s="207"/>
      <c r="DF185" s="207"/>
      <c r="DG185" s="207"/>
      <c r="DH185" s="207"/>
      <c r="DI185" s="207"/>
      <c r="DJ185" s="207"/>
      <c r="DK185" s="207"/>
      <c r="DL185" s="207"/>
      <c r="DM185" s="207"/>
      <c r="DN185" s="207"/>
      <c r="DO185" s="207"/>
      <c r="DP185" s="207"/>
      <c r="DQ185" s="207"/>
      <c r="DR185" s="207"/>
      <c r="DS185" s="207"/>
      <c r="DT185" s="207"/>
      <c r="DU185" s="207"/>
      <c r="DV185" s="207"/>
      <c r="DW185" s="207"/>
      <c r="DX185" s="207"/>
      <c r="DY185" s="207"/>
      <c r="DZ185" s="207"/>
      <c r="EA185" s="207"/>
      <c r="EB185" s="207"/>
      <c r="EC185" s="207"/>
      <c r="ED185" s="207"/>
      <c r="EE185" s="207"/>
      <c r="EF185" s="207"/>
    </row>
    <row r="186" spans="1:136" s="18" customFormat="1" ht="28.5" hidden="1" customHeight="1" x14ac:dyDescent="0.25">
      <c r="A186" s="607" t="s">
        <v>65</v>
      </c>
      <c r="B186" s="607"/>
      <c r="C186" s="607"/>
      <c r="D186" s="608"/>
      <c r="E186" s="608"/>
      <c r="F186" s="608"/>
      <c r="G186" s="609"/>
      <c r="H186" s="17">
        <f t="shared" ref="H186:H202" si="544">SUM(I186:S186)</f>
        <v>0</v>
      </c>
      <c r="I186" s="49">
        <f>I187+I199</f>
        <v>0</v>
      </c>
      <c r="J186" s="315">
        <f>J187+J199</f>
        <v>0</v>
      </c>
      <c r="K186" s="50">
        <f t="shared" ref="K186:N186" si="545">K187+K199</f>
        <v>0</v>
      </c>
      <c r="L186" s="50">
        <f t="shared" si="545"/>
        <v>0</v>
      </c>
      <c r="M186" s="50">
        <f t="shared" si="545"/>
        <v>0</v>
      </c>
      <c r="N186" s="50">
        <f t="shared" si="545"/>
        <v>0</v>
      </c>
      <c r="O186" s="336">
        <f t="shared" ref="O186" si="546">O187+O199</f>
        <v>0</v>
      </c>
      <c r="P186" s="223"/>
      <c r="Q186" s="223"/>
      <c r="R186" s="223"/>
      <c r="S186" s="223"/>
      <c r="T186" s="17">
        <f t="shared" ref="T186:T202" si="547">SUM(U186:AE186)</f>
        <v>0</v>
      </c>
      <c r="U186" s="49"/>
      <c r="V186" s="315"/>
      <c r="W186" s="50"/>
      <c r="X186" s="50"/>
      <c r="Y186" s="50"/>
      <c r="Z186" s="50"/>
      <c r="AA186" s="50"/>
      <c r="AB186" s="50"/>
      <c r="AC186" s="50"/>
      <c r="AD186" s="50"/>
      <c r="AE186" s="51"/>
      <c r="AF186" s="110">
        <f t="shared" ref="AF186:AF202" si="548">SUM(AG186:AQ186)</f>
        <v>0</v>
      </c>
      <c r="AG186" s="49"/>
      <c r="AH186" s="315"/>
      <c r="AI186" s="50">
        <f t="shared" ref="AI186:AQ186" si="549">AI187+AI199</f>
        <v>0</v>
      </c>
      <c r="AJ186" s="50">
        <f t="shared" si="549"/>
        <v>0</v>
      </c>
      <c r="AK186" s="50">
        <f t="shared" si="549"/>
        <v>0</v>
      </c>
      <c r="AL186" s="50">
        <f t="shared" si="549"/>
        <v>0</v>
      </c>
      <c r="AM186" s="50">
        <f t="shared" ref="AM186" si="550">AM187+AM199</f>
        <v>0</v>
      </c>
      <c r="AN186" s="50">
        <f t="shared" si="549"/>
        <v>0</v>
      </c>
      <c r="AO186" s="50">
        <f t="shared" si="549"/>
        <v>0</v>
      </c>
      <c r="AP186" s="50">
        <f t="shared" si="549"/>
        <v>0</v>
      </c>
      <c r="AQ186" s="51">
        <f t="shared" si="549"/>
        <v>0</v>
      </c>
      <c r="AR186" s="189"/>
      <c r="AS186" s="129"/>
      <c r="AT186" s="129"/>
      <c r="AU186" s="129"/>
      <c r="AV186" s="12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  <c r="BN186" s="199"/>
      <c r="BO186" s="199"/>
      <c r="BP186" s="208"/>
      <c r="BQ186" s="208"/>
      <c r="BR186" s="208"/>
      <c r="BS186" s="208"/>
      <c r="BT186" s="208"/>
      <c r="BU186" s="208"/>
      <c r="BV186" s="208"/>
      <c r="BW186" s="208"/>
      <c r="BX186" s="208"/>
      <c r="BY186" s="208"/>
      <c r="BZ186" s="208"/>
      <c r="CA186" s="208"/>
      <c r="CB186" s="208"/>
      <c r="CC186" s="208"/>
      <c r="CD186" s="208"/>
      <c r="CE186" s="208"/>
      <c r="CF186" s="208"/>
      <c r="CG186" s="208"/>
      <c r="CH186" s="208"/>
      <c r="CI186" s="208"/>
      <c r="CJ186" s="208"/>
      <c r="CK186" s="208"/>
      <c r="CL186" s="208"/>
      <c r="CM186" s="208"/>
      <c r="CN186" s="208"/>
      <c r="CO186" s="208"/>
      <c r="CP186" s="208"/>
      <c r="CQ186" s="208"/>
      <c r="CR186" s="208"/>
      <c r="CS186" s="208"/>
      <c r="CT186" s="208"/>
      <c r="CU186" s="208"/>
      <c r="CV186" s="208"/>
      <c r="CW186" s="208"/>
      <c r="CX186" s="208"/>
      <c r="CY186" s="208"/>
      <c r="CZ186" s="208"/>
      <c r="DA186" s="208"/>
      <c r="DB186" s="208"/>
      <c r="DC186" s="208"/>
      <c r="DD186" s="208"/>
      <c r="DE186" s="208"/>
      <c r="DF186" s="208"/>
      <c r="DG186" s="208"/>
      <c r="DH186" s="208"/>
      <c r="DI186" s="208"/>
      <c r="DJ186" s="208"/>
      <c r="DK186" s="208"/>
      <c r="DL186" s="208"/>
      <c r="DM186" s="208"/>
      <c r="DN186" s="208"/>
      <c r="DO186" s="208"/>
      <c r="DP186" s="208"/>
      <c r="DQ186" s="208"/>
      <c r="DR186" s="208"/>
      <c r="DS186" s="208"/>
      <c r="DT186" s="208"/>
      <c r="DU186" s="208"/>
      <c r="DV186" s="208"/>
      <c r="DW186" s="208"/>
      <c r="DX186" s="208"/>
      <c r="DY186" s="208"/>
      <c r="DZ186" s="208"/>
      <c r="EA186" s="208"/>
      <c r="EB186" s="208"/>
      <c r="EC186" s="208"/>
      <c r="ED186" s="208"/>
      <c r="EE186" s="208"/>
      <c r="EF186" s="208"/>
    </row>
    <row r="187" spans="1:136" s="18" customFormat="1" ht="15.75" hidden="1" customHeight="1" x14ac:dyDescent="0.25">
      <c r="A187" s="114">
        <v>3</v>
      </c>
      <c r="C187" s="37"/>
      <c r="D187" s="592" t="s">
        <v>16</v>
      </c>
      <c r="E187" s="592"/>
      <c r="F187" s="592"/>
      <c r="G187" s="593"/>
      <c r="H187" s="19">
        <f t="shared" si="544"/>
        <v>0</v>
      </c>
      <c r="I187" s="52">
        <f>I188+I192+I197</f>
        <v>0</v>
      </c>
      <c r="J187" s="316">
        <f>J188+J192+J197</f>
        <v>0</v>
      </c>
      <c r="K187" s="53">
        <f t="shared" ref="K187:N187" si="551">K188+K192+K197</f>
        <v>0</v>
      </c>
      <c r="L187" s="53">
        <f t="shared" si="551"/>
        <v>0</v>
      </c>
      <c r="M187" s="53">
        <f t="shared" si="551"/>
        <v>0</v>
      </c>
      <c r="N187" s="53">
        <f t="shared" si="551"/>
        <v>0</v>
      </c>
      <c r="O187" s="337">
        <f t="shared" ref="O187" si="552">O188+O192+O197</f>
        <v>0</v>
      </c>
      <c r="P187" s="223"/>
      <c r="Q187" s="223"/>
      <c r="R187" s="223"/>
      <c r="S187" s="223"/>
      <c r="T187" s="19">
        <f t="shared" si="547"/>
        <v>0</v>
      </c>
      <c r="U187" s="52"/>
      <c r="V187" s="316"/>
      <c r="W187" s="53"/>
      <c r="X187" s="53"/>
      <c r="Y187" s="53"/>
      <c r="Z187" s="53"/>
      <c r="AA187" s="53"/>
      <c r="AB187" s="53"/>
      <c r="AC187" s="53"/>
      <c r="AD187" s="53"/>
      <c r="AE187" s="54"/>
      <c r="AF187" s="111">
        <f t="shared" si="548"/>
        <v>0</v>
      </c>
      <c r="AG187" s="52"/>
      <c r="AH187" s="316"/>
      <c r="AI187" s="53">
        <f t="shared" ref="AI187:AQ187" si="553">AI188+AI192+AI197</f>
        <v>0</v>
      </c>
      <c r="AJ187" s="53">
        <f t="shared" si="553"/>
        <v>0</v>
      </c>
      <c r="AK187" s="53">
        <f t="shared" si="553"/>
        <v>0</v>
      </c>
      <c r="AL187" s="53">
        <f t="shared" si="553"/>
        <v>0</v>
      </c>
      <c r="AM187" s="53">
        <f t="shared" ref="AM187" si="554">AM188+AM192+AM197</f>
        <v>0</v>
      </c>
      <c r="AN187" s="53">
        <f t="shared" si="553"/>
        <v>0</v>
      </c>
      <c r="AO187" s="53">
        <f t="shared" si="553"/>
        <v>0</v>
      </c>
      <c r="AP187" s="53">
        <f t="shared" si="553"/>
        <v>0</v>
      </c>
      <c r="AQ187" s="54">
        <f t="shared" si="553"/>
        <v>0</v>
      </c>
      <c r="AR187" s="189"/>
      <c r="AS187" s="108"/>
      <c r="AT187" s="108"/>
      <c r="AU187" s="108"/>
      <c r="AV187" s="108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208"/>
      <c r="BQ187" s="208"/>
      <c r="BR187" s="208"/>
      <c r="BS187" s="208"/>
      <c r="BT187" s="208"/>
      <c r="BU187" s="208"/>
      <c r="BV187" s="208"/>
      <c r="BW187" s="208"/>
      <c r="BX187" s="208"/>
      <c r="BY187" s="208"/>
      <c r="BZ187" s="208"/>
      <c r="CA187" s="208"/>
      <c r="CB187" s="208"/>
      <c r="CC187" s="208"/>
      <c r="CD187" s="208"/>
      <c r="CE187" s="208"/>
      <c r="CF187" s="208"/>
      <c r="CG187" s="208"/>
      <c r="CH187" s="208"/>
      <c r="CI187" s="208"/>
      <c r="CJ187" s="208"/>
      <c r="CK187" s="208"/>
      <c r="CL187" s="208"/>
      <c r="CM187" s="208"/>
      <c r="CN187" s="208"/>
      <c r="CO187" s="208"/>
      <c r="CP187" s="208"/>
      <c r="CQ187" s="208"/>
      <c r="CR187" s="208"/>
      <c r="CS187" s="208"/>
      <c r="CT187" s="208"/>
      <c r="CU187" s="208"/>
      <c r="CV187" s="208"/>
      <c r="CW187" s="208"/>
      <c r="CX187" s="208"/>
      <c r="CY187" s="208"/>
      <c r="CZ187" s="208"/>
      <c r="DA187" s="208"/>
      <c r="DB187" s="208"/>
      <c r="DC187" s="208"/>
      <c r="DD187" s="208"/>
      <c r="DE187" s="208"/>
      <c r="DF187" s="208"/>
      <c r="DG187" s="208"/>
      <c r="DH187" s="208"/>
      <c r="DI187" s="208"/>
      <c r="DJ187" s="208"/>
      <c r="DK187" s="208"/>
      <c r="DL187" s="208"/>
      <c r="DM187" s="208"/>
      <c r="DN187" s="208"/>
      <c r="DO187" s="208"/>
      <c r="DP187" s="208"/>
      <c r="DQ187" s="208"/>
      <c r="DR187" s="208"/>
      <c r="DS187" s="208"/>
      <c r="DT187" s="208"/>
      <c r="DU187" s="208"/>
      <c r="DV187" s="208"/>
      <c r="DW187" s="208"/>
      <c r="DX187" s="208"/>
      <c r="DY187" s="208"/>
      <c r="DZ187" s="208"/>
      <c r="EA187" s="208"/>
      <c r="EB187" s="208"/>
      <c r="EC187" s="208"/>
      <c r="ED187" s="208"/>
      <c r="EE187" s="208"/>
      <c r="EF187" s="208"/>
    </row>
    <row r="188" spans="1:136" s="21" customFormat="1" ht="15.75" hidden="1" customHeight="1" x14ac:dyDescent="0.25">
      <c r="A188" s="594">
        <v>31</v>
      </c>
      <c r="B188" s="594"/>
      <c r="C188" s="35"/>
      <c r="D188" s="602" t="s">
        <v>0</v>
      </c>
      <c r="E188" s="602"/>
      <c r="F188" s="602"/>
      <c r="G188" s="593"/>
      <c r="H188" s="19">
        <f t="shared" si="544"/>
        <v>0</v>
      </c>
      <c r="I188" s="52">
        <f>SUM(I189:I191)</f>
        <v>0</v>
      </c>
      <c r="J188" s="316">
        <f>SUM(J189:J191)</f>
        <v>0</v>
      </c>
      <c r="K188" s="53">
        <f t="shared" ref="K188:N188" si="555">SUM(K189:K191)</f>
        <v>0</v>
      </c>
      <c r="L188" s="53">
        <f t="shared" si="555"/>
        <v>0</v>
      </c>
      <c r="M188" s="53">
        <f t="shared" si="555"/>
        <v>0</v>
      </c>
      <c r="N188" s="53">
        <f t="shared" si="555"/>
        <v>0</v>
      </c>
      <c r="O188" s="337">
        <f t="shared" ref="O188" si="556">SUM(O189:O191)</f>
        <v>0</v>
      </c>
      <c r="P188" s="223"/>
      <c r="Q188" s="223"/>
      <c r="R188" s="223"/>
      <c r="S188" s="223"/>
      <c r="T188" s="19">
        <f t="shared" si="547"/>
        <v>0</v>
      </c>
      <c r="U188" s="52"/>
      <c r="V188" s="316"/>
      <c r="W188" s="53"/>
      <c r="X188" s="53"/>
      <c r="Y188" s="53"/>
      <c r="Z188" s="53"/>
      <c r="AA188" s="53"/>
      <c r="AB188" s="53"/>
      <c r="AC188" s="53"/>
      <c r="AD188" s="53"/>
      <c r="AE188" s="54"/>
      <c r="AF188" s="111">
        <f t="shared" si="548"/>
        <v>0</v>
      </c>
      <c r="AG188" s="52"/>
      <c r="AH188" s="316"/>
      <c r="AI188" s="53">
        <f t="shared" ref="AI188:AQ188" si="557">SUM(AI189:AI191)</f>
        <v>0</v>
      </c>
      <c r="AJ188" s="53">
        <f t="shared" si="557"/>
        <v>0</v>
      </c>
      <c r="AK188" s="53">
        <f t="shared" si="557"/>
        <v>0</v>
      </c>
      <c r="AL188" s="53">
        <f t="shared" si="557"/>
        <v>0</v>
      </c>
      <c r="AM188" s="53">
        <f t="shared" ref="AM188" si="558">SUM(AM189:AM191)</f>
        <v>0</v>
      </c>
      <c r="AN188" s="53">
        <f t="shared" si="557"/>
        <v>0</v>
      </c>
      <c r="AO188" s="53">
        <f t="shared" si="557"/>
        <v>0</v>
      </c>
      <c r="AP188" s="53">
        <f t="shared" si="557"/>
        <v>0</v>
      </c>
      <c r="AQ188" s="54">
        <f t="shared" si="557"/>
        <v>0</v>
      </c>
      <c r="AR188" s="189"/>
      <c r="AS188" s="108"/>
      <c r="AT188" s="108"/>
      <c r="AU188" s="108"/>
      <c r="AV188" s="108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09"/>
      <c r="DB188" s="209"/>
      <c r="DC188" s="209"/>
      <c r="DD188" s="209"/>
      <c r="DE188" s="209"/>
      <c r="DF188" s="209"/>
      <c r="DG188" s="209"/>
      <c r="DH188" s="209"/>
      <c r="DI188" s="209"/>
      <c r="DJ188" s="209"/>
      <c r="DK188" s="209"/>
      <c r="DL188" s="209"/>
      <c r="DM188" s="209"/>
      <c r="DN188" s="209"/>
      <c r="DO188" s="209"/>
      <c r="DP188" s="209"/>
      <c r="DQ188" s="209"/>
      <c r="DR188" s="209"/>
      <c r="DS188" s="209"/>
      <c r="DT188" s="209"/>
      <c r="DU188" s="209"/>
      <c r="DV188" s="209"/>
      <c r="DW188" s="209"/>
      <c r="DX188" s="209"/>
      <c r="DY188" s="209"/>
      <c r="DZ188" s="209"/>
      <c r="EA188" s="209"/>
      <c r="EB188" s="209"/>
      <c r="EC188" s="209"/>
      <c r="ED188" s="209"/>
      <c r="EE188" s="209"/>
      <c r="EF188" s="209"/>
    </row>
    <row r="189" spans="1:136" s="24" customFormat="1" ht="15.75" hidden="1" customHeight="1" x14ac:dyDescent="0.25">
      <c r="A189" s="595">
        <v>311</v>
      </c>
      <c r="B189" s="595"/>
      <c r="C189" s="595"/>
      <c r="D189" s="596" t="s">
        <v>1</v>
      </c>
      <c r="E189" s="596"/>
      <c r="F189" s="596"/>
      <c r="G189" s="597"/>
      <c r="H189" s="22">
        <f t="shared" si="544"/>
        <v>0</v>
      </c>
      <c r="I189" s="55"/>
      <c r="J189" s="317"/>
      <c r="K189" s="56"/>
      <c r="L189" s="56"/>
      <c r="M189" s="56"/>
      <c r="N189" s="56"/>
      <c r="O189" s="338"/>
      <c r="P189" s="223"/>
      <c r="Q189" s="223"/>
      <c r="R189" s="223"/>
      <c r="S189" s="223"/>
      <c r="T189" s="23">
        <f t="shared" si="547"/>
        <v>0</v>
      </c>
      <c r="U189" s="55"/>
      <c r="V189" s="317"/>
      <c r="W189" s="56"/>
      <c r="X189" s="56"/>
      <c r="Y189" s="56"/>
      <c r="Z189" s="56"/>
      <c r="AA189" s="56"/>
      <c r="AB189" s="56"/>
      <c r="AC189" s="56"/>
      <c r="AD189" s="56"/>
      <c r="AE189" s="57"/>
      <c r="AF189" s="109">
        <f t="shared" si="548"/>
        <v>0</v>
      </c>
      <c r="AG189" s="55"/>
      <c r="AH189" s="317"/>
      <c r="AI189" s="56"/>
      <c r="AJ189" s="56"/>
      <c r="AK189" s="56"/>
      <c r="AL189" s="56"/>
      <c r="AM189" s="56"/>
      <c r="AN189" s="56"/>
      <c r="AO189" s="56"/>
      <c r="AP189" s="56"/>
      <c r="AQ189" s="57"/>
      <c r="AR189" s="189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203"/>
      <c r="BQ189" s="203"/>
      <c r="BR189" s="203"/>
      <c r="BS189" s="203"/>
      <c r="BT189" s="203"/>
      <c r="BU189" s="203"/>
      <c r="BV189" s="203"/>
      <c r="BW189" s="203"/>
      <c r="BX189" s="203"/>
      <c r="BY189" s="203"/>
      <c r="BZ189" s="203"/>
      <c r="CA189" s="203"/>
      <c r="CB189" s="203"/>
      <c r="CC189" s="203"/>
      <c r="CD189" s="203"/>
      <c r="CE189" s="203"/>
      <c r="CF189" s="203"/>
      <c r="CG189" s="203"/>
      <c r="CH189" s="203"/>
      <c r="CI189" s="203"/>
      <c r="CJ189" s="203"/>
      <c r="CK189" s="203"/>
      <c r="CL189" s="203"/>
      <c r="CM189" s="203"/>
      <c r="CN189" s="203"/>
      <c r="CO189" s="203"/>
      <c r="CP189" s="203"/>
      <c r="CQ189" s="203"/>
      <c r="CR189" s="203"/>
      <c r="CS189" s="203"/>
      <c r="CT189" s="203"/>
      <c r="CU189" s="203"/>
      <c r="CV189" s="203"/>
      <c r="CW189" s="203"/>
      <c r="CX189" s="203"/>
      <c r="CY189" s="203"/>
      <c r="CZ189" s="203"/>
      <c r="DA189" s="203"/>
      <c r="DB189" s="203"/>
      <c r="DC189" s="203"/>
      <c r="DD189" s="203"/>
      <c r="DE189" s="203"/>
      <c r="DF189" s="203"/>
      <c r="DG189" s="203"/>
      <c r="DH189" s="203"/>
      <c r="DI189" s="203"/>
      <c r="DJ189" s="203"/>
      <c r="DK189" s="203"/>
      <c r="DL189" s="203"/>
      <c r="DM189" s="203"/>
      <c r="DN189" s="203"/>
      <c r="DO189" s="203"/>
      <c r="DP189" s="203"/>
      <c r="DQ189" s="203"/>
      <c r="DR189" s="203"/>
      <c r="DS189" s="203"/>
      <c r="DT189" s="203"/>
      <c r="DU189" s="203"/>
      <c r="DV189" s="203"/>
      <c r="DW189" s="203"/>
      <c r="DX189" s="203"/>
      <c r="DY189" s="203"/>
      <c r="DZ189" s="203"/>
      <c r="EA189" s="203"/>
      <c r="EB189" s="203"/>
      <c r="EC189" s="203"/>
      <c r="ED189" s="203"/>
      <c r="EE189" s="203"/>
      <c r="EF189" s="203"/>
    </row>
    <row r="190" spans="1:136" s="24" customFormat="1" ht="15.75" hidden="1" customHeight="1" x14ac:dyDescent="0.25">
      <c r="A190" s="595">
        <v>312</v>
      </c>
      <c r="B190" s="595"/>
      <c r="C190" s="595"/>
      <c r="D190" s="596" t="s">
        <v>2</v>
      </c>
      <c r="E190" s="596"/>
      <c r="F190" s="596"/>
      <c r="G190" s="597"/>
      <c r="H190" s="22">
        <f t="shared" si="544"/>
        <v>0</v>
      </c>
      <c r="I190" s="55"/>
      <c r="J190" s="317"/>
      <c r="K190" s="56"/>
      <c r="L190" s="56"/>
      <c r="M190" s="56"/>
      <c r="N190" s="56"/>
      <c r="O190" s="338"/>
      <c r="P190" s="223"/>
      <c r="Q190" s="223"/>
      <c r="R190" s="223"/>
      <c r="S190" s="223"/>
      <c r="T190" s="23">
        <f t="shared" si="547"/>
        <v>0</v>
      </c>
      <c r="U190" s="55"/>
      <c r="V190" s="317"/>
      <c r="W190" s="56"/>
      <c r="X190" s="56"/>
      <c r="Y190" s="56"/>
      <c r="Z190" s="56"/>
      <c r="AA190" s="56"/>
      <c r="AB190" s="56"/>
      <c r="AC190" s="56"/>
      <c r="AD190" s="56"/>
      <c r="AE190" s="57"/>
      <c r="AF190" s="109">
        <f t="shared" si="548"/>
        <v>0</v>
      </c>
      <c r="AG190" s="55"/>
      <c r="AH190" s="317"/>
      <c r="AI190" s="56"/>
      <c r="AJ190" s="56"/>
      <c r="AK190" s="56"/>
      <c r="AL190" s="56"/>
      <c r="AM190" s="56"/>
      <c r="AN190" s="56"/>
      <c r="AO190" s="56"/>
      <c r="AP190" s="56"/>
      <c r="AQ190" s="57"/>
      <c r="AR190" s="189"/>
      <c r="AS190" s="129"/>
      <c r="AT190" s="129"/>
      <c r="AU190" s="129"/>
      <c r="AV190" s="129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203"/>
      <c r="BQ190" s="203"/>
      <c r="BR190" s="203"/>
      <c r="BS190" s="203"/>
      <c r="BT190" s="203"/>
      <c r="BU190" s="203"/>
      <c r="BV190" s="203"/>
      <c r="BW190" s="203"/>
      <c r="BX190" s="203"/>
      <c r="BY190" s="203"/>
      <c r="BZ190" s="203"/>
      <c r="CA190" s="203"/>
      <c r="CB190" s="203"/>
      <c r="CC190" s="203"/>
      <c r="CD190" s="203"/>
      <c r="CE190" s="203"/>
      <c r="CF190" s="203"/>
      <c r="CG190" s="203"/>
      <c r="CH190" s="203"/>
      <c r="CI190" s="203"/>
      <c r="CJ190" s="203"/>
      <c r="CK190" s="203"/>
      <c r="CL190" s="203"/>
      <c r="CM190" s="203"/>
      <c r="CN190" s="203"/>
      <c r="CO190" s="203"/>
      <c r="CP190" s="203"/>
      <c r="CQ190" s="203"/>
      <c r="CR190" s="203"/>
      <c r="CS190" s="203"/>
      <c r="CT190" s="203"/>
      <c r="CU190" s="203"/>
      <c r="CV190" s="203"/>
      <c r="CW190" s="203"/>
      <c r="CX190" s="203"/>
      <c r="CY190" s="203"/>
      <c r="CZ190" s="203"/>
      <c r="DA190" s="203"/>
      <c r="DB190" s="203"/>
      <c r="DC190" s="203"/>
      <c r="DD190" s="203"/>
      <c r="DE190" s="203"/>
      <c r="DF190" s="203"/>
      <c r="DG190" s="203"/>
      <c r="DH190" s="203"/>
      <c r="DI190" s="203"/>
      <c r="DJ190" s="203"/>
      <c r="DK190" s="203"/>
      <c r="DL190" s="203"/>
      <c r="DM190" s="203"/>
      <c r="DN190" s="203"/>
      <c r="DO190" s="203"/>
      <c r="DP190" s="203"/>
      <c r="DQ190" s="203"/>
      <c r="DR190" s="203"/>
      <c r="DS190" s="203"/>
      <c r="DT190" s="203"/>
      <c r="DU190" s="203"/>
      <c r="DV190" s="203"/>
      <c r="DW190" s="203"/>
      <c r="DX190" s="203"/>
      <c r="DY190" s="203"/>
      <c r="DZ190" s="203"/>
      <c r="EA190" s="203"/>
      <c r="EB190" s="203"/>
      <c r="EC190" s="203"/>
      <c r="ED190" s="203"/>
      <c r="EE190" s="203"/>
      <c r="EF190" s="203"/>
    </row>
    <row r="191" spans="1:136" s="24" customFormat="1" ht="15.75" hidden="1" customHeight="1" x14ac:dyDescent="0.25">
      <c r="A191" s="595">
        <v>313</v>
      </c>
      <c r="B191" s="595"/>
      <c r="C191" s="595"/>
      <c r="D191" s="596" t="s">
        <v>3</v>
      </c>
      <c r="E191" s="596"/>
      <c r="F191" s="596"/>
      <c r="G191" s="597"/>
      <c r="H191" s="22">
        <f t="shared" si="544"/>
        <v>0</v>
      </c>
      <c r="I191" s="55"/>
      <c r="J191" s="317"/>
      <c r="K191" s="56"/>
      <c r="L191" s="56"/>
      <c r="M191" s="56"/>
      <c r="N191" s="56"/>
      <c r="O191" s="338"/>
      <c r="P191" s="223"/>
      <c r="Q191" s="223"/>
      <c r="R191" s="223"/>
      <c r="S191" s="223"/>
      <c r="T191" s="23">
        <f t="shared" si="547"/>
        <v>0</v>
      </c>
      <c r="U191" s="55"/>
      <c r="V191" s="317"/>
      <c r="W191" s="56"/>
      <c r="X191" s="56"/>
      <c r="Y191" s="56"/>
      <c r="Z191" s="56"/>
      <c r="AA191" s="56"/>
      <c r="AB191" s="56"/>
      <c r="AC191" s="56"/>
      <c r="AD191" s="56"/>
      <c r="AE191" s="57"/>
      <c r="AF191" s="109">
        <f t="shared" si="548"/>
        <v>0</v>
      </c>
      <c r="AG191" s="55"/>
      <c r="AH191" s="317"/>
      <c r="AI191" s="56"/>
      <c r="AJ191" s="56"/>
      <c r="AK191" s="56"/>
      <c r="AL191" s="56"/>
      <c r="AM191" s="56"/>
      <c r="AN191" s="56"/>
      <c r="AO191" s="56"/>
      <c r="AP191" s="56"/>
      <c r="AQ191" s="57"/>
      <c r="AR191" s="189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203"/>
      <c r="BQ191" s="203"/>
      <c r="BR191" s="203"/>
      <c r="BS191" s="203"/>
      <c r="BT191" s="203"/>
      <c r="BU191" s="203"/>
      <c r="BV191" s="203"/>
      <c r="BW191" s="203"/>
      <c r="BX191" s="203"/>
      <c r="BY191" s="203"/>
      <c r="BZ191" s="203"/>
      <c r="CA191" s="203"/>
      <c r="CB191" s="203"/>
      <c r="CC191" s="203"/>
      <c r="CD191" s="203"/>
      <c r="CE191" s="203"/>
      <c r="CF191" s="203"/>
      <c r="CG191" s="203"/>
      <c r="CH191" s="203"/>
      <c r="CI191" s="203"/>
      <c r="CJ191" s="203"/>
      <c r="CK191" s="203"/>
      <c r="CL191" s="203"/>
      <c r="CM191" s="203"/>
      <c r="CN191" s="203"/>
      <c r="CO191" s="203"/>
      <c r="CP191" s="203"/>
      <c r="CQ191" s="203"/>
      <c r="CR191" s="203"/>
      <c r="CS191" s="203"/>
      <c r="CT191" s="203"/>
      <c r="CU191" s="203"/>
      <c r="CV191" s="203"/>
      <c r="CW191" s="203"/>
      <c r="CX191" s="203"/>
      <c r="CY191" s="203"/>
      <c r="CZ191" s="203"/>
      <c r="DA191" s="203"/>
      <c r="DB191" s="203"/>
      <c r="DC191" s="203"/>
      <c r="DD191" s="203"/>
      <c r="DE191" s="203"/>
      <c r="DF191" s="203"/>
      <c r="DG191" s="203"/>
      <c r="DH191" s="203"/>
      <c r="DI191" s="203"/>
      <c r="DJ191" s="203"/>
      <c r="DK191" s="203"/>
      <c r="DL191" s="203"/>
      <c r="DM191" s="203"/>
      <c r="DN191" s="203"/>
      <c r="DO191" s="203"/>
      <c r="DP191" s="203"/>
      <c r="DQ191" s="203"/>
      <c r="DR191" s="203"/>
      <c r="DS191" s="203"/>
      <c r="DT191" s="203"/>
      <c r="DU191" s="203"/>
      <c r="DV191" s="203"/>
      <c r="DW191" s="203"/>
      <c r="DX191" s="203"/>
      <c r="DY191" s="203"/>
      <c r="DZ191" s="203"/>
      <c r="EA191" s="203"/>
      <c r="EB191" s="203"/>
      <c r="EC191" s="203"/>
      <c r="ED191" s="203"/>
      <c r="EE191" s="203"/>
      <c r="EF191" s="203"/>
    </row>
    <row r="192" spans="1:136" s="21" customFormat="1" ht="15.75" hidden="1" customHeight="1" x14ac:dyDescent="0.25">
      <c r="A192" s="594">
        <v>32</v>
      </c>
      <c r="B192" s="594"/>
      <c r="C192" s="35"/>
      <c r="D192" s="602" t="s">
        <v>4</v>
      </c>
      <c r="E192" s="602"/>
      <c r="F192" s="602"/>
      <c r="G192" s="593"/>
      <c r="H192" s="19">
        <f t="shared" si="544"/>
        <v>0</v>
      </c>
      <c r="I192" s="52">
        <f>SUM(I193:I196)</f>
        <v>0</v>
      </c>
      <c r="J192" s="316">
        <f>SUM(J193:J196)</f>
        <v>0</v>
      </c>
      <c r="K192" s="53">
        <f t="shared" ref="K192:N192" si="559">SUM(K193:K196)</f>
        <v>0</v>
      </c>
      <c r="L192" s="53">
        <f t="shared" si="559"/>
        <v>0</v>
      </c>
      <c r="M192" s="53">
        <f t="shared" si="559"/>
        <v>0</v>
      </c>
      <c r="N192" s="53">
        <f t="shared" si="559"/>
        <v>0</v>
      </c>
      <c r="O192" s="337">
        <f t="shared" ref="O192" si="560">SUM(O193:O196)</f>
        <v>0</v>
      </c>
      <c r="P192" s="223"/>
      <c r="Q192" s="223"/>
      <c r="R192" s="223"/>
      <c r="S192" s="223"/>
      <c r="T192" s="19">
        <f t="shared" si="547"/>
        <v>0</v>
      </c>
      <c r="U192" s="52"/>
      <c r="V192" s="316"/>
      <c r="W192" s="53"/>
      <c r="X192" s="53"/>
      <c r="Y192" s="53"/>
      <c r="Z192" s="53"/>
      <c r="AA192" s="53"/>
      <c r="AB192" s="53"/>
      <c r="AC192" s="53"/>
      <c r="AD192" s="53"/>
      <c r="AE192" s="54"/>
      <c r="AF192" s="111">
        <f t="shared" si="548"/>
        <v>0</v>
      </c>
      <c r="AG192" s="52"/>
      <c r="AH192" s="316"/>
      <c r="AI192" s="53">
        <f t="shared" ref="AI192:AQ192" si="561">SUM(AI193:AI196)</f>
        <v>0</v>
      </c>
      <c r="AJ192" s="53">
        <f t="shared" si="561"/>
        <v>0</v>
      </c>
      <c r="AK192" s="53">
        <f t="shared" si="561"/>
        <v>0</v>
      </c>
      <c r="AL192" s="53">
        <f t="shared" si="561"/>
        <v>0</v>
      </c>
      <c r="AM192" s="53">
        <f t="shared" ref="AM192" si="562">SUM(AM193:AM196)</f>
        <v>0</v>
      </c>
      <c r="AN192" s="53">
        <f t="shared" si="561"/>
        <v>0</v>
      </c>
      <c r="AO192" s="53">
        <f t="shared" si="561"/>
        <v>0</v>
      </c>
      <c r="AP192" s="53">
        <f t="shared" si="561"/>
        <v>0</v>
      </c>
      <c r="AQ192" s="54">
        <f t="shared" si="561"/>
        <v>0</v>
      </c>
      <c r="AR192" s="189"/>
      <c r="AS192" s="108"/>
      <c r="AT192" s="108"/>
      <c r="AU192" s="108"/>
      <c r="AV192" s="108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209"/>
      <c r="BQ192" s="209"/>
      <c r="BR192" s="209"/>
      <c r="BS192" s="209"/>
      <c r="BT192" s="209"/>
      <c r="BU192" s="209"/>
      <c r="BV192" s="209"/>
      <c r="BW192" s="209"/>
      <c r="BX192" s="209"/>
      <c r="BY192" s="209"/>
      <c r="BZ192" s="209"/>
      <c r="CA192" s="209"/>
      <c r="CB192" s="209"/>
      <c r="CC192" s="209"/>
      <c r="CD192" s="209"/>
      <c r="CE192" s="209"/>
      <c r="CF192" s="209"/>
      <c r="CG192" s="209"/>
      <c r="CH192" s="209"/>
      <c r="CI192" s="209"/>
      <c r="CJ192" s="209"/>
      <c r="CK192" s="209"/>
      <c r="CL192" s="209"/>
      <c r="CM192" s="209"/>
      <c r="CN192" s="209"/>
      <c r="CO192" s="209"/>
      <c r="CP192" s="209"/>
      <c r="CQ192" s="209"/>
      <c r="CR192" s="209"/>
      <c r="CS192" s="209"/>
      <c r="CT192" s="209"/>
      <c r="CU192" s="209"/>
      <c r="CV192" s="209"/>
      <c r="CW192" s="209"/>
      <c r="CX192" s="209"/>
      <c r="CY192" s="209"/>
      <c r="CZ192" s="209"/>
      <c r="DA192" s="209"/>
      <c r="DB192" s="209"/>
      <c r="DC192" s="209"/>
      <c r="DD192" s="209"/>
      <c r="DE192" s="209"/>
      <c r="DF192" s="209"/>
      <c r="DG192" s="209"/>
      <c r="DH192" s="209"/>
      <c r="DI192" s="209"/>
      <c r="DJ192" s="209"/>
      <c r="DK192" s="209"/>
      <c r="DL192" s="209"/>
      <c r="DM192" s="209"/>
      <c r="DN192" s="209"/>
      <c r="DO192" s="209"/>
      <c r="DP192" s="209"/>
      <c r="DQ192" s="209"/>
      <c r="DR192" s="209"/>
      <c r="DS192" s="209"/>
      <c r="DT192" s="209"/>
      <c r="DU192" s="209"/>
      <c r="DV192" s="209"/>
      <c r="DW192" s="209"/>
      <c r="DX192" s="209"/>
      <c r="DY192" s="209"/>
      <c r="DZ192" s="209"/>
      <c r="EA192" s="209"/>
      <c r="EB192" s="209"/>
      <c r="EC192" s="209"/>
      <c r="ED192" s="209"/>
      <c r="EE192" s="209"/>
      <c r="EF192" s="209"/>
    </row>
    <row r="193" spans="1:136" s="24" customFormat="1" ht="15.75" hidden="1" customHeight="1" x14ac:dyDescent="0.25">
      <c r="A193" s="595">
        <v>321</v>
      </c>
      <c r="B193" s="595"/>
      <c r="C193" s="595"/>
      <c r="D193" s="596" t="s">
        <v>5</v>
      </c>
      <c r="E193" s="596"/>
      <c r="F193" s="596"/>
      <c r="G193" s="597"/>
      <c r="H193" s="22">
        <f t="shared" si="544"/>
        <v>0</v>
      </c>
      <c r="I193" s="55"/>
      <c r="J193" s="317"/>
      <c r="K193" s="56"/>
      <c r="L193" s="56"/>
      <c r="M193" s="56"/>
      <c r="N193" s="56"/>
      <c r="O193" s="338"/>
      <c r="P193" s="223"/>
      <c r="Q193" s="223"/>
      <c r="R193" s="223"/>
      <c r="S193" s="223"/>
      <c r="T193" s="23">
        <f t="shared" si="547"/>
        <v>0</v>
      </c>
      <c r="U193" s="55"/>
      <c r="V193" s="317"/>
      <c r="W193" s="56"/>
      <c r="X193" s="56"/>
      <c r="Y193" s="56"/>
      <c r="Z193" s="56"/>
      <c r="AA193" s="56"/>
      <c r="AB193" s="56"/>
      <c r="AC193" s="56"/>
      <c r="AD193" s="56"/>
      <c r="AE193" s="57"/>
      <c r="AF193" s="109">
        <f t="shared" si="548"/>
        <v>0</v>
      </c>
      <c r="AG193" s="55"/>
      <c r="AH193" s="317"/>
      <c r="AI193" s="56"/>
      <c r="AJ193" s="56"/>
      <c r="AK193" s="56"/>
      <c r="AL193" s="56"/>
      <c r="AM193" s="56"/>
      <c r="AN193" s="56"/>
      <c r="AO193" s="56"/>
      <c r="AP193" s="56"/>
      <c r="AQ193" s="57"/>
      <c r="AR193" s="189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203"/>
      <c r="BQ193" s="203"/>
      <c r="BR193" s="203"/>
      <c r="BS193" s="203"/>
      <c r="BT193" s="203"/>
      <c r="BU193" s="203"/>
      <c r="BV193" s="203"/>
      <c r="BW193" s="203"/>
      <c r="BX193" s="203"/>
      <c r="BY193" s="203"/>
      <c r="BZ193" s="203"/>
      <c r="CA193" s="203"/>
      <c r="CB193" s="203"/>
      <c r="CC193" s="203"/>
      <c r="CD193" s="203"/>
      <c r="CE193" s="203"/>
      <c r="CF193" s="203"/>
      <c r="CG193" s="203"/>
      <c r="CH193" s="203"/>
      <c r="CI193" s="203"/>
      <c r="CJ193" s="203"/>
      <c r="CK193" s="203"/>
      <c r="CL193" s="203"/>
      <c r="CM193" s="203"/>
      <c r="CN193" s="203"/>
      <c r="CO193" s="203"/>
      <c r="CP193" s="203"/>
      <c r="CQ193" s="203"/>
      <c r="CR193" s="203"/>
      <c r="CS193" s="203"/>
      <c r="CT193" s="203"/>
      <c r="CU193" s="203"/>
      <c r="CV193" s="203"/>
      <c r="CW193" s="203"/>
      <c r="CX193" s="203"/>
      <c r="CY193" s="203"/>
      <c r="CZ193" s="203"/>
      <c r="DA193" s="203"/>
      <c r="DB193" s="203"/>
      <c r="DC193" s="203"/>
      <c r="DD193" s="203"/>
      <c r="DE193" s="203"/>
      <c r="DF193" s="203"/>
      <c r="DG193" s="203"/>
      <c r="DH193" s="203"/>
      <c r="DI193" s="203"/>
      <c r="DJ193" s="203"/>
      <c r="DK193" s="203"/>
      <c r="DL193" s="203"/>
      <c r="DM193" s="203"/>
      <c r="DN193" s="203"/>
      <c r="DO193" s="203"/>
      <c r="DP193" s="203"/>
      <c r="DQ193" s="203"/>
      <c r="DR193" s="203"/>
      <c r="DS193" s="203"/>
      <c r="DT193" s="203"/>
      <c r="DU193" s="203"/>
      <c r="DV193" s="203"/>
      <c r="DW193" s="203"/>
      <c r="DX193" s="203"/>
      <c r="DY193" s="203"/>
      <c r="DZ193" s="203"/>
      <c r="EA193" s="203"/>
      <c r="EB193" s="203"/>
      <c r="EC193" s="203"/>
      <c r="ED193" s="203"/>
      <c r="EE193" s="203"/>
      <c r="EF193" s="203"/>
    </row>
    <row r="194" spans="1:136" s="24" customFormat="1" ht="15.75" hidden="1" customHeight="1" x14ac:dyDescent="0.25">
      <c r="A194" s="595">
        <v>322</v>
      </c>
      <c r="B194" s="595"/>
      <c r="C194" s="595"/>
      <c r="D194" s="596" t="s">
        <v>6</v>
      </c>
      <c r="E194" s="596"/>
      <c r="F194" s="596"/>
      <c r="G194" s="597"/>
      <c r="H194" s="22">
        <f t="shared" si="544"/>
        <v>0</v>
      </c>
      <c r="I194" s="55"/>
      <c r="J194" s="317"/>
      <c r="K194" s="56"/>
      <c r="L194" s="56"/>
      <c r="M194" s="56"/>
      <c r="N194" s="56"/>
      <c r="O194" s="338"/>
      <c r="P194" s="223"/>
      <c r="Q194" s="223"/>
      <c r="R194" s="223"/>
      <c r="S194" s="223"/>
      <c r="T194" s="23">
        <f t="shared" si="547"/>
        <v>0</v>
      </c>
      <c r="U194" s="55"/>
      <c r="V194" s="317"/>
      <c r="W194" s="56"/>
      <c r="X194" s="56"/>
      <c r="Y194" s="56"/>
      <c r="Z194" s="56"/>
      <c r="AA194" s="56"/>
      <c r="AB194" s="56"/>
      <c r="AC194" s="56"/>
      <c r="AD194" s="56"/>
      <c r="AE194" s="57"/>
      <c r="AF194" s="109">
        <f t="shared" si="548"/>
        <v>0</v>
      </c>
      <c r="AG194" s="55"/>
      <c r="AH194" s="317"/>
      <c r="AI194" s="56"/>
      <c r="AJ194" s="56"/>
      <c r="AK194" s="56"/>
      <c r="AL194" s="56"/>
      <c r="AM194" s="56"/>
      <c r="AN194" s="56"/>
      <c r="AO194" s="56"/>
      <c r="AP194" s="56"/>
      <c r="AQ194" s="57"/>
      <c r="AR194" s="189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 x14ac:dyDescent="0.25">
      <c r="A195" s="595">
        <v>323</v>
      </c>
      <c r="B195" s="595"/>
      <c r="C195" s="595"/>
      <c r="D195" s="596" t="s">
        <v>7</v>
      </c>
      <c r="E195" s="596"/>
      <c r="F195" s="596"/>
      <c r="G195" s="597"/>
      <c r="H195" s="22">
        <f t="shared" si="544"/>
        <v>0</v>
      </c>
      <c r="I195" s="55"/>
      <c r="J195" s="317"/>
      <c r="K195" s="56"/>
      <c r="L195" s="56"/>
      <c r="M195" s="56"/>
      <c r="N195" s="56"/>
      <c r="O195" s="338"/>
      <c r="P195" s="223"/>
      <c r="Q195" s="223"/>
      <c r="R195" s="223"/>
      <c r="S195" s="223"/>
      <c r="T195" s="23">
        <f t="shared" si="547"/>
        <v>0</v>
      </c>
      <c r="U195" s="55"/>
      <c r="V195" s="317"/>
      <c r="W195" s="56"/>
      <c r="X195" s="56"/>
      <c r="Y195" s="56"/>
      <c r="Z195" s="56"/>
      <c r="AA195" s="56"/>
      <c r="AB195" s="56"/>
      <c r="AC195" s="56"/>
      <c r="AD195" s="56"/>
      <c r="AE195" s="57"/>
      <c r="AF195" s="109">
        <f t="shared" si="548"/>
        <v>0</v>
      </c>
      <c r="AG195" s="55"/>
      <c r="AH195" s="317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9"/>
      <c r="AS195" s="129"/>
      <c r="AT195" s="129"/>
      <c r="AU195" s="129"/>
      <c r="AV195" s="129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  <c r="DL195" s="203"/>
      <c r="DM195" s="203"/>
      <c r="DN195" s="203"/>
      <c r="DO195" s="203"/>
      <c r="DP195" s="203"/>
      <c r="DQ195" s="203"/>
      <c r="DR195" s="203"/>
      <c r="DS195" s="203"/>
      <c r="DT195" s="203"/>
      <c r="DU195" s="203"/>
      <c r="DV195" s="203"/>
      <c r="DW195" s="203"/>
      <c r="DX195" s="203"/>
      <c r="DY195" s="203"/>
      <c r="DZ195" s="203"/>
      <c r="EA195" s="203"/>
      <c r="EB195" s="203"/>
      <c r="EC195" s="203"/>
      <c r="ED195" s="203"/>
      <c r="EE195" s="203"/>
      <c r="EF195" s="203"/>
    </row>
    <row r="196" spans="1:136" s="24" customFormat="1" ht="15.75" hidden="1" customHeight="1" x14ac:dyDescent="0.25">
      <c r="A196" s="595">
        <v>329</v>
      </c>
      <c r="B196" s="595"/>
      <c r="C196" s="595"/>
      <c r="D196" s="596" t="s">
        <v>8</v>
      </c>
      <c r="E196" s="596"/>
      <c r="F196" s="596"/>
      <c r="G196" s="597"/>
      <c r="H196" s="22">
        <f t="shared" si="544"/>
        <v>0</v>
      </c>
      <c r="I196" s="55"/>
      <c r="J196" s="317"/>
      <c r="K196" s="56"/>
      <c r="L196" s="56"/>
      <c r="M196" s="56"/>
      <c r="N196" s="56"/>
      <c r="O196" s="338"/>
      <c r="P196" s="223"/>
      <c r="Q196" s="223"/>
      <c r="R196" s="223"/>
      <c r="S196" s="223"/>
      <c r="T196" s="23">
        <f t="shared" si="547"/>
        <v>0</v>
      </c>
      <c r="U196" s="55"/>
      <c r="V196" s="317"/>
      <c r="W196" s="56"/>
      <c r="X196" s="56"/>
      <c r="Y196" s="56"/>
      <c r="Z196" s="56"/>
      <c r="AA196" s="56"/>
      <c r="AB196" s="56"/>
      <c r="AC196" s="56"/>
      <c r="AD196" s="56"/>
      <c r="AE196" s="57"/>
      <c r="AF196" s="109">
        <f t="shared" si="548"/>
        <v>0</v>
      </c>
      <c r="AG196" s="55"/>
      <c r="AH196" s="317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9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  <c r="DL196" s="203"/>
      <c r="DM196" s="203"/>
      <c r="DN196" s="203"/>
      <c r="DO196" s="203"/>
      <c r="DP196" s="203"/>
      <c r="DQ196" s="203"/>
      <c r="DR196" s="203"/>
      <c r="DS196" s="203"/>
      <c r="DT196" s="203"/>
      <c r="DU196" s="203"/>
      <c r="DV196" s="203"/>
      <c r="DW196" s="203"/>
      <c r="DX196" s="203"/>
      <c r="DY196" s="203"/>
      <c r="DZ196" s="203"/>
      <c r="EA196" s="203"/>
      <c r="EB196" s="203"/>
      <c r="EC196" s="203"/>
      <c r="ED196" s="203"/>
      <c r="EE196" s="203"/>
      <c r="EF196" s="203"/>
    </row>
    <row r="197" spans="1:136" s="21" customFormat="1" ht="15.75" hidden="1" customHeight="1" x14ac:dyDescent="0.25">
      <c r="A197" s="594">
        <v>34</v>
      </c>
      <c r="B197" s="594"/>
      <c r="C197" s="35"/>
      <c r="D197" s="602" t="s">
        <v>9</v>
      </c>
      <c r="E197" s="602"/>
      <c r="F197" s="602"/>
      <c r="G197" s="593"/>
      <c r="H197" s="19">
        <f t="shared" si="544"/>
        <v>0</v>
      </c>
      <c r="I197" s="52">
        <f>I198</f>
        <v>0</v>
      </c>
      <c r="J197" s="316">
        <f>J198</f>
        <v>0</v>
      </c>
      <c r="K197" s="53">
        <f t="shared" ref="K197:AQ197" si="563">K198</f>
        <v>0</v>
      </c>
      <c r="L197" s="53">
        <f t="shared" si="563"/>
        <v>0</v>
      </c>
      <c r="M197" s="53">
        <f t="shared" si="563"/>
        <v>0</v>
      </c>
      <c r="N197" s="53">
        <f t="shared" si="563"/>
        <v>0</v>
      </c>
      <c r="O197" s="337">
        <f t="shared" si="563"/>
        <v>0</v>
      </c>
      <c r="P197" s="223"/>
      <c r="Q197" s="223"/>
      <c r="R197" s="223"/>
      <c r="S197" s="223"/>
      <c r="T197" s="19">
        <f t="shared" si="547"/>
        <v>0</v>
      </c>
      <c r="U197" s="52"/>
      <c r="V197" s="316"/>
      <c r="W197" s="53"/>
      <c r="X197" s="53"/>
      <c r="Y197" s="53"/>
      <c r="Z197" s="53"/>
      <c r="AA197" s="53"/>
      <c r="AB197" s="53"/>
      <c r="AC197" s="53"/>
      <c r="AD197" s="53"/>
      <c r="AE197" s="54"/>
      <c r="AF197" s="111">
        <f t="shared" si="548"/>
        <v>0</v>
      </c>
      <c r="AG197" s="52"/>
      <c r="AH197" s="316"/>
      <c r="AI197" s="53">
        <f t="shared" si="563"/>
        <v>0</v>
      </c>
      <c r="AJ197" s="53">
        <f t="shared" si="563"/>
        <v>0</v>
      </c>
      <c r="AK197" s="53">
        <f t="shared" si="563"/>
        <v>0</v>
      </c>
      <c r="AL197" s="53">
        <f t="shared" si="563"/>
        <v>0</v>
      </c>
      <c r="AM197" s="53">
        <f t="shared" si="563"/>
        <v>0</v>
      </c>
      <c r="AN197" s="53">
        <f t="shared" si="563"/>
        <v>0</v>
      </c>
      <c r="AO197" s="53">
        <f t="shared" si="563"/>
        <v>0</v>
      </c>
      <c r="AP197" s="53">
        <f t="shared" si="563"/>
        <v>0</v>
      </c>
      <c r="AQ197" s="54">
        <f t="shared" si="563"/>
        <v>0</v>
      </c>
      <c r="AR197" s="189"/>
      <c r="AS197" s="202"/>
      <c r="AT197" s="202"/>
      <c r="AU197" s="201"/>
      <c r="AV197" s="201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09"/>
      <c r="CO197" s="209"/>
      <c r="CP197" s="209"/>
      <c r="CQ197" s="209"/>
      <c r="CR197" s="209"/>
      <c r="CS197" s="209"/>
      <c r="CT197" s="209"/>
      <c r="CU197" s="209"/>
      <c r="CV197" s="209"/>
      <c r="CW197" s="209"/>
      <c r="CX197" s="209"/>
      <c r="CY197" s="209"/>
      <c r="CZ197" s="209"/>
      <c r="DA197" s="209"/>
      <c r="DB197" s="209"/>
      <c r="DC197" s="209"/>
      <c r="DD197" s="209"/>
      <c r="DE197" s="209"/>
      <c r="DF197" s="209"/>
      <c r="DG197" s="209"/>
      <c r="DH197" s="209"/>
      <c r="DI197" s="209"/>
      <c r="DJ197" s="209"/>
      <c r="DK197" s="209"/>
      <c r="DL197" s="209"/>
      <c r="DM197" s="209"/>
      <c r="DN197" s="209"/>
      <c r="DO197" s="209"/>
      <c r="DP197" s="209"/>
      <c r="DQ197" s="209"/>
      <c r="DR197" s="209"/>
      <c r="DS197" s="209"/>
      <c r="DT197" s="209"/>
      <c r="DU197" s="209"/>
      <c r="DV197" s="209"/>
      <c r="DW197" s="209"/>
      <c r="DX197" s="209"/>
      <c r="DY197" s="209"/>
      <c r="DZ197" s="209"/>
      <c r="EA197" s="209"/>
      <c r="EB197" s="209"/>
      <c r="EC197" s="209"/>
      <c r="ED197" s="209"/>
      <c r="EE197" s="209"/>
      <c r="EF197" s="209"/>
    </row>
    <row r="198" spans="1:136" s="24" customFormat="1" ht="15.75" hidden="1" customHeight="1" x14ac:dyDescent="0.25">
      <c r="A198" s="595">
        <v>343</v>
      </c>
      <c r="B198" s="595"/>
      <c r="C198" s="595"/>
      <c r="D198" s="596" t="s">
        <v>10</v>
      </c>
      <c r="E198" s="596"/>
      <c r="F198" s="596"/>
      <c r="G198" s="597"/>
      <c r="H198" s="22">
        <f t="shared" si="544"/>
        <v>0</v>
      </c>
      <c r="I198" s="55"/>
      <c r="J198" s="317"/>
      <c r="K198" s="56"/>
      <c r="L198" s="56"/>
      <c r="M198" s="56"/>
      <c r="N198" s="56"/>
      <c r="O198" s="338"/>
      <c r="P198" s="223"/>
      <c r="Q198" s="223"/>
      <c r="R198" s="223"/>
      <c r="S198" s="223"/>
      <c r="T198" s="23">
        <f t="shared" si="547"/>
        <v>0</v>
      </c>
      <c r="U198" s="55"/>
      <c r="V198" s="317"/>
      <c r="W198" s="56"/>
      <c r="X198" s="56"/>
      <c r="Y198" s="56"/>
      <c r="Z198" s="56"/>
      <c r="AA198" s="56"/>
      <c r="AB198" s="56"/>
      <c r="AC198" s="56"/>
      <c r="AD198" s="56"/>
      <c r="AE198" s="57"/>
      <c r="AF198" s="109">
        <f t="shared" si="548"/>
        <v>0</v>
      </c>
      <c r="AG198" s="55"/>
      <c r="AH198" s="317"/>
      <c r="AI198" s="56"/>
      <c r="AJ198" s="56"/>
      <c r="AK198" s="56"/>
      <c r="AL198" s="56"/>
      <c r="AM198" s="56"/>
      <c r="AN198" s="56"/>
      <c r="AO198" s="56"/>
      <c r="AP198" s="56"/>
      <c r="AQ198" s="57"/>
      <c r="AR198" s="189"/>
      <c r="AS198" s="129"/>
      <c r="AT198" s="129"/>
      <c r="AU198" s="129"/>
      <c r="AV198" s="129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18" customFormat="1" ht="15.75" hidden="1" customHeight="1" x14ac:dyDescent="0.25">
      <c r="A199" s="44">
        <v>4</v>
      </c>
      <c r="B199" s="38"/>
      <c r="C199" s="38"/>
      <c r="D199" s="592" t="s">
        <v>17</v>
      </c>
      <c r="E199" s="592"/>
      <c r="F199" s="592"/>
      <c r="G199" s="593"/>
      <c r="H199" s="19">
        <f t="shared" si="544"/>
        <v>0</v>
      </c>
      <c r="I199" s="52">
        <f>I200</f>
        <v>0</v>
      </c>
      <c r="J199" s="316">
        <f>J200</f>
        <v>0</v>
      </c>
      <c r="K199" s="53">
        <f t="shared" ref="K199:AQ199" si="564">K200</f>
        <v>0</v>
      </c>
      <c r="L199" s="53">
        <f t="shared" si="564"/>
        <v>0</v>
      </c>
      <c r="M199" s="53">
        <f t="shared" si="564"/>
        <v>0</v>
      </c>
      <c r="N199" s="53">
        <f t="shared" si="564"/>
        <v>0</v>
      </c>
      <c r="O199" s="337">
        <f t="shared" si="564"/>
        <v>0</v>
      </c>
      <c r="P199" s="223"/>
      <c r="Q199" s="223"/>
      <c r="R199" s="223"/>
      <c r="S199" s="223"/>
      <c r="T199" s="19">
        <f t="shared" si="547"/>
        <v>0</v>
      </c>
      <c r="U199" s="52"/>
      <c r="V199" s="316"/>
      <c r="W199" s="53"/>
      <c r="X199" s="53"/>
      <c r="Y199" s="53"/>
      <c r="Z199" s="53"/>
      <c r="AA199" s="53"/>
      <c r="AB199" s="53"/>
      <c r="AC199" s="53"/>
      <c r="AD199" s="53"/>
      <c r="AE199" s="54"/>
      <c r="AF199" s="111">
        <f t="shared" si="548"/>
        <v>0</v>
      </c>
      <c r="AG199" s="52"/>
      <c r="AH199" s="316"/>
      <c r="AI199" s="53">
        <f t="shared" si="564"/>
        <v>0</v>
      </c>
      <c r="AJ199" s="53">
        <f t="shared" si="564"/>
        <v>0</v>
      </c>
      <c r="AK199" s="53">
        <f t="shared" si="564"/>
        <v>0</v>
      </c>
      <c r="AL199" s="53">
        <f t="shared" si="564"/>
        <v>0</v>
      </c>
      <c r="AM199" s="53">
        <f t="shared" si="564"/>
        <v>0</v>
      </c>
      <c r="AN199" s="53">
        <f t="shared" si="564"/>
        <v>0</v>
      </c>
      <c r="AO199" s="53">
        <f t="shared" si="564"/>
        <v>0</v>
      </c>
      <c r="AP199" s="53">
        <f>AP200</f>
        <v>0</v>
      </c>
      <c r="AQ199" s="54">
        <f t="shared" si="564"/>
        <v>0</v>
      </c>
      <c r="AR199" s="189"/>
      <c r="AS199" s="108"/>
      <c r="AT199" s="108"/>
      <c r="AU199" s="108"/>
      <c r="AV199" s="108"/>
      <c r="AW199" s="199"/>
      <c r="AX199" s="199"/>
      <c r="AY199" s="199"/>
      <c r="AZ199" s="199"/>
      <c r="BA199" s="199"/>
      <c r="BB199" s="199"/>
      <c r="BC199" s="199"/>
      <c r="BD199" s="199"/>
      <c r="BE199" s="199"/>
      <c r="BF199" s="199"/>
      <c r="BG199" s="199"/>
      <c r="BH199" s="199"/>
      <c r="BI199" s="199"/>
      <c r="BJ199" s="199"/>
      <c r="BK199" s="199"/>
      <c r="BL199" s="199"/>
      <c r="BM199" s="199"/>
      <c r="BN199" s="199"/>
      <c r="BO199" s="199"/>
      <c r="BP199" s="208"/>
      <c r="BQ199" s="208"/>
      <c r="BR199" s="208"/>
      <c r="BS199" s="208"/>
      <c r="BT199" s="208"/>
      <c r="BU199" s="208"/>
      <c r="BV199" s="208"/>
      <c r="BW199" s="208"/>
      <c r="BX199" s="208"/>
      <c r="BY199" s="208"/>
      <c r="BZ199" s="208"/>
      <c r="CA199" s="208"/>
      <c r="CB199" s="208"/>
      <c r="CC199" s="208"/>
      <c r="CD199" s="208"/>
      <c r="CE199" s="208"/>
      <c r="CF199" s="208"/>
      <c r="CG199" s="208"/>
      <c r="CH199" s="208"/>
      <c r="CI199" s="208"/>
      <c r="CJ199" s="208"/>
      <c r="CK199" s="208"/>
      <c r="CL199" s="208"/>
      <c r="CM199" s="208"/>
      <c r="CN199" s="208"/>
      <c r="CO199" s="208"/>
      <c r="CP199" s="208"/>
      <c r="CQ199" s="208"/>
      <c r="CR199" s="208"/>
      <c r="CS199" s="208"/>
      <c r="CT199" s="208"/>
      <c r="CU199" s="208"/>
      <c r="CV199" s="208"/>
      <c r="CW199" s="208"/>
      <c r="CX199" s="208"/>
      <c r="CY199" s="208"/>
      <c r="CZ199" s="208"/>
      <c r="DA199" s="208"/>
      <c r="DB199" s="208"/>
      <c r="DC199" s="208"/>
      <c r="DD199" s="208"/>
      <c r="DE199" s="208"/>
      <c r="DF199" s="208"/>
      <c r="DG199" s="208"/>
      <c r="DH199" s="208"/>
      <c r="DI199" s="208"/>
      <c r="DJ199" s="208"/>
      <c r="DK199" s="208"/>
      <c r="DL199" s="208"/>
      <c r="DM199" s="208"/>
      <c r="DN199" s="208"/>
      <c r="DO199" s="208"/>
      <c r="DP199" s="208"/>
      <c r="DQ199" s="208"/>
      <c r="DR199" s="208"/>
      <c r="DS199" s="208"/>
      <c r="DT199" s="208"/>
      <c r="DU199" s="208"/>
      <c r="DV199" s="208"/>
      <c r="DW199" s="208"/>
      <c r="DX199" s="208"/>
      <c r="DY199" s="208"/>
      <c r="DZ199" s="208"/>
      <c r="EA199" s="208"/>
      <c r="EB199" s="208"/>
      <c r="EC199" s="208"/>
      <c r="ED199" s="208"/>
      <c r="EE199" s="208"/>
      <c r="EF199" s="208"/>
    </row>
    <row r="200" spans="1:136" s="21" customFormat="1" ht="24.75" hidden="1" customHeight="1" x14ac:dyDescent="0.25">
      <c r="A200" s="594">
        <v>42</v>
      </c>
      <c r="B200" s="594"/>
      <c r="C200" s="44"/>
      <c r="D200" s="602" t="s">
        <v>45</v>
      </c>
      <c r="E200" s="602"/>
      <c r="F200" s="602"/>
      <c r="G200" s="593"/>
      <c r="H200" s="19">
        <f t="shared" si="544"/>
        <v>0</v>
      </c>
      <c r="I200" s="52">
        <f>SUM(I201:I202)</f>
        <v>0</v>
      </c>
      <c r="J200" s="316">
        <f>SUM(J201:J202)</f>
        <v>0</v>
      </c>
      <c r="K200" s="53">
        <f t="shared" ref="K200:N200" si="565">SUM(K201:K202)</f>
        <v>0</v>
      </c>
      <c r="L200" s="53">
        <f t="shared" si="565"/>
        <v>0</v>
      </c>
      <c r="M200" s="53">
        <f t="shared" si="565"/>
        <v>0</v>
      </c>
      <c r="N200" s="53">
        <f t="shared" si="565"/>
        <v>0</v>
      </c>
      <c r="O200" s="337">
        <f t="shared" ref="O200" si="566">SUM(O201:O202)</f>
        <v>0</v>
      </c>
      <c r="P200" s="223"/>
      <c r="Q200" s="223"/>
      <c r="R200" s="223"/>
      <c r="S200" s="223"/>
      <c r="T200" s="19">
        <f t="shared" si="547"/>
        <v>0</v>
      </c>
      <c r="U200" s="52"/>
      <c r="V200" s="316"/>
      <c r="W200" s="53"/>
      <c r="X200" s="53"/>
      <c r="Y200" s="53"/>
      <c r="Z200" s="53"/>
      <c r="AA200" s="53"/>
      <c r="AB200" s="53"/>
      <c r="AC200" s="53"/>
      <c r="AD200" s="53"/>
      <c r="AE200" s="54"/>
      <c r="AF200" s="111">
        <f t="shared" si="548"/>
        <v>0</v>
      </c>
      <c r="AG200" s="52"/>
      <c r="AH200" s="316"/>
      <c r="AI200" s="53">
        <f t="shared" ref="AI200:AQ200" si="567">SUM(AI201:AI202)</f>
        <v>0</v>
      </c>
      <c r="AJ200" s="53">
        <f t="shared" si="567"/>
        <v>0</v>
      </c>
      <c r="AK200" s="53">
        <f t="shared" si="567"/>
        <v>0</v>
      </c>
      <c r="AL200" s="53">
        <f t="shared" si="567"/>
        <v>0</v>
      </c>
      <c r="AM200" s="53">
        <f t="shared" ref="AM200" si="568">SUM(AM201:AM202)</f>
        <v>0</v>
      </c>
      <c r="AN200" s="53">
        <f t="shared" si="567"/>
        <v>0</v>
      </c>
      <c r="AO200" s="53">
        <f t="shared" si="567"/>
        <v>0</v>
      </c>
      <c r="AP200" s="53">
        <f t="shared" si="567"/>
        <v>0</v>
      </c>
      <c r="AQ200" s="54">
        <f t="shared" si="567"/>
        <v>0</v>
      </c>
      <c r="AR200" s="189"/>
      <c r="AS200" s="108"/>
      <c r="AT200" s="108"/>
      <c r="AU200" s="108"/>
      <c r="AV200" s="108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209"/>
      <c r="BQ200" s="209"/>
      <c r="BR200" s="209"/>
      <c r="BS200" s="209"/>
      <c r="BT200" s="209"/>
      <c r="BU200" s="209"/>
      <c r="BV200" s="209"/>
      <c r="BW200" s="209"/>
      <c r="BX200" s="209"/>
      <c r="BY200" s="209"/>
      <c r="BZ200" s="209"/>
      <c r="CA200" s="209"/>
      <c r="CB200" s="209"/>
      <c r="CC200" s="209"/>
      <c r="CD200" s="209"/>
      <c r="CE200" s="209"/>
      <c r="CF200" s="209"/>
      <c r="CG200" s="209"/>
      <c r="CH200" s="209"/>
      <c r="CI200" s="209"/>
      <c r="CJ200" s="209"/>
      <c r="CK200" s="209"/>
      <c r="CL200" s="209"/>
      <c r="CM200" s="209"/>
      <c r="CN200" s="209"/>
      <c r="CO200" s="209"/>
      <c r="CP200" s="209"/>
      <c r="CQ200" s="209"/>
      <c r="CR200" s="209"/>
      <c r="CS200" s="209"/>
      <c r="CT200" s="209"/>
      <c r="CU200" s="209"/>
      <c r="CV200" s="209"/>
      <c r="CW200" s="209"/>
      <c r="CX200" s="209"/>
      <c r="CY200" s="209"/>
      <c r="CZ200" s="209"/>
      <c r="DA200" s="209"/>
      <c r="DB200" s="209"/>
      <c r="DC200" s="209"/>
      <c r="DD200" s="209"/>
      <c r="DE200" s="209"/>
      <c r="DF200" s="209"/>
      <c r="DG200" s="209"/>
      <c r="DH200" s="209"/>
      <c r="DI200" s="209"/>
      <c r="DJ200" s="209"/>
      <c r="DK200" s="209"/>
      <c r="DL200" s="209"/>
      <c r="DM200" s="209"/>
      <c r="DN200" s="209"/>
      <c r="DO200" s="209"/>
      <c r="DP200" s="209"/>
      <c r="DQ200" s="209"/>
      <c r="DR200" s="209"/>
      <c r="DS200" s="209"/>
      <c r="DT200" s="209"/>
      <c r="DU200" s="209"/>
      <c r="DV200" s="209"/>
      <c r="DW200" s="209"/>
      <c r="DX200" s="209"/>
      <c r="DY200" s="209"/>
      <c r="DZ200" s="209"/>
      <c r="EA200" s="209"/>
      <c r="EB200" s="209"/>
      <c r="EC200" s="209"/>
      <c r="ED200" s="209"/>
      <c r="EE200" s="209"/>
      <c r="EF200" s="209"/>
    </row>
    <row r="201" spans="1:136" s="24" customFormat="1" ht="15.75" hidden="1" customHeight="1" x14ac:dyDescent="0.25">
      <c r="A201" s="595">
        <v>422</v>
      </c>
      <c r="B201" s="595"/>
      <c r="C201" s="595"/>
      <c r="D201" s="596" t="s">
        <v>11</v>
      </c>
      <c r="E201" s="596"/>
      <c r="F201" s="596"/>
      <c r="G201" s="596"/>
      <c r="H201" s="22">
        <f t="shared" si="544"/>
        <v>0</v>
      </c>
      <c r="I201" s="55"/>
      <c r="J201" s="317"/>
      <c r="K201" s="56"/>
      <c r="L201" s="56"/>
      <c r="M201" s="56"/>
      <c r="N201" s="56"/>
      <c r="O201" s="338"/>
      <c r="P201" s="223"/>
      <c r="Q201" s="223"/>
      <c r="R201" s="223"/>
      <c r="S201" s="223"/>
      <c r="T201" s="23">
        <f t="shared" si="547"/>
        <v>0</v>
      </c>
      <c r="U201" s="55"/>
      <c r="V201" s="317"/>
      <c r="W201" s="56"/>
      <c r="X201" s="56"/>
      <c r="Y201" s="56"/>
      <c r="Z201" s="56"/>
      <c r="AA201" s="56"/>
      <c r="AB201" s="56"/>
      <c r="AC201" s="56"/>
      <c r="AD201" s="56"/>
      <c r="AE201" s="57"/>
      <c r="AF201" s="109">
        <f t="shared" si="548"/>
        <v>0</v>
      </c>
      <c r="AG201" s="55"/>
      <c r="AH201" s="317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9"/>
      <c r="AS201" s="107"/>
      <c r="AT201" s="107"/>
      <c r="AU201" s="107"/>
      <c r="AV201" s="107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  <c r="DL201" s="203"/>
      <c r="DM201" s="203"/>
      <c r="DN201" s="203"/>
      <c r="DO201" s="203"/>
      <c r="DP201" s="203"/>
      <c r="DQ201" s="203"/>
      <c r="DR201" s="203"/>
      <c r="DS201" s="203"/>
      <c r="DT201" s="203"/>
      <c r="DU201" s="203"/>
      <c r="DV201" s="203"/>
      <c r="DW201" s="203"/>
      <c r="DX201" s="203"/>
      <c r="DY201" s="203"/>
      <c r="DZ201" s="203"/>
      <c r="EA201" s="203"/>
      <c r="EB201" s="203"/>
      <c r="EC201" s="203"/>
      <c r="ED201" s="203"/>
      <c r="EE201" s="203"/>
      <c r="EF201" s="203"/>
    </row>
    <row r="202" spans="1:136" s="24" customFormat="1" ht="29.25" hidden="1" customHeight="1" x14ac:dyDescent="0.25">
      <c r="A202" s="595">
        <v>424</v>
      </c>
      <c r="B202" s="595"/>
      <c r="C202" s="595"/>
      <c r="D202" s="596" t="s">
        <v>46</v>
      </c>
      <c r="E202" s="596"/>
      <c r="F202" s="596"/>
      <c r="G202" s="596"/>
      <c r="H202" s="22">
        <f t="shared" si="544"/>
        <v>0</v>
      </c>
      <c r="I202" s="55"/>
      <c r="J202" s="317"/>
      <c r="K202" s="56"/>
      <c r="L202" s="56"/>
      <c r="M202" s="56"/>
      <c r="N202" s="56"/>
      <c r="O202" s="338"/>
      <c r="P202" s="223"/>
      <c r="Q202" s="223"/>
      <c r="R202" s="223"/>
      <c r="S202" s="223"/>
      <c r="T202" s="23">
        <f t="shared" si="547"/>
        <v>0</v>
      </c>
      <c r="U202" s="55"/>
      <c r="V202" s="317"/>
      <c r="W202" s="56"/>
      <c r="X202" s="56"/>
      <c r="Y202" s="56"/>
      <c r="Z202" s="56"/>
      <c r="AA202" s="56"/>
      <c r="AB202" s="56"/>
      <c r="AC202" s="56"/>
      <c r="AD202" s="56"/>
      <c r="AE202" s="57"/>
      <c r="AF202" s="109">
        <f t="shared" si="548"/>
        <v>0</v>
      </c>
      <c r="AG202" s="55"/>
      <c r="AH202" s="317"/>
      <c r="AI202" s="56"/>
      <c r="AJ202" s="56"/>
      <c r="AK202" s="56"/>
      <c r="AL202" s="56"/>
      <c r="AM202" s="56"/>
      <c r="AN202" s="56"/>
      <c r="AO202" s="56"/>
      <c r="AP202" s="56"/>
      <c r="AQ202" s="57"/>
      <c r="AR202" s="189"/>
      <c r="AS202" s="107"/>
      <c r="AT202" s="107"/>
      <c r="AU202" s="107"/>
      <c r="AV202" s="107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203"/>
      <c r="BQ202" s="203"/>
      <c r="BR202" s="203"/>
      <c r="BS202" s="203"/>
      <c r="BT202" s="203"/>
      <c r="BU202" s="203"/>
      <c r="BV202" s="203"/>
      <c r="BW202" s="203"/>
      <c r="BX202" s="203"/>
      <c r="BY202" s="203"/>
      <c r="BZ202" s="203"/>
      <c r="CA202" s="203"/>
      <c r="CB202" s="203"/>
      <c r="CC202" s="203"/>
      <c r="CD202" s="203"/>
      <c r="CE202" s="203"/>
      <c r="CF202" s="203"/>
      <c r="CG202" s="203"/>
      <c r="CH202" s="203"/>
      <c r="CI202" s="203"/>
      <c r="CJ202" s="203"/>
      <c r="CK202" s="203"/>
      <c r="CL202" s="203"/>
      <c r="CM202" s="203"/>
      <c r="CN202" s="203"/>
      <c r="CO202" s="203"/>
      <c r="CP202" s="203"/>
      <c r="CQ202" s="203"/>
      <c r="CR202" s="203"/>
      <c r="CS202" s="203"/>
      <c r="CT202" s="203"/>
      <c r="CU202" s="203"/>
      <c r="CV202" s="203"/>
      <c r="CW202" s="203"/>
      <c r="CX202" s="203"/>
      <c r="CY202" s="203"/>
      <c r="CZ202" s="203"/>
      <c r="DA202" s="203"/>
      <c r="DB202" s="203"/>
      <c r="DC202" s="203"/>
      <c r="DD202" s="203"/>
      <c r="DE202" s="203"/>
      <c r="DF202" s="203"/>
      <c r="DG202" s="203"/>
      <c r="DH202" s="203"/>
      <c r="DI202" s="203"/>
      <c r="DJ202" s="203"/>
      <c r="DK202" s="203"/>
      <c r="DL202" s="203"/>
      <c r="DM202" s="203"/>
      <c r="DN202" s="203"/>
      <c r="DO202" s="203"/>
      <c r="DP202" s="203"/>
      <c r="DQ202" s="203"/>
      <c r="DR202" s="203"/>
      <c r="DS202" s="203"/>
      <c r="DT202" s="203"/>
      <c r="DU202" s="203"/>
      <c r="DV202" s="203"/>
      <c r="DW202" s="203"/>
      <c r="DX202" s="203"/>
      <c r="DY202" s="203"/>
      <c r="DZ202" s="203"/>
      <c r="EA202" s="203"/>
      <c r="EB202" s="203"/>
      <c r="EC202" s="203"/>
      <c r="ED202" s="203"/>
      <c r="EE202" s="203"/>
      <c r="EF202" s="203"/>
    </row>
    <row r="203" spans="1:136" s="45" customFormat="1" ht="15.75" hidden="1" customHeight="1" x14ac:dyDescent="0.25">
      <c r="I203" s="58"/>
      <c r="J203" s="58"/>
      <c r="K203" s="58"/>
      <c r="L203" s="58"/>
      <c r="M203" s="58"/>
      <c r="N203" s="58"/>
      <c r="O203" s="58"/>
      <c r="P203" s="223"/>
      <c r="Q203" s="223"/>
      <c r="R203" s="223"/>
      <c r="S203" s="223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211"/>
      <c r="AS203" s="108"/>
      <c r="AT203" s="108"/>
      <c r="AU203" s="108"/>
      <c r="AV203" s="108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</row>
    <row r="204" spans="1:136" s="45" customFormat="1" ht="15.75" hidden="1" customHeight="1" x14ac:dyDescent="0.25">
      <c r="I204" s="58"/>
      <c r="J204" s="58"/>
      <c r="K204" s="58"/>
      <c r="L204" s="58"/>
      <c r="M204" s="58"/>
      <c r="N204" s="58"/>
      <c r="O204" s="58"/>
      <c r="P204" s="223"/>
      <c r="Q204" s="223"/>
      <c r="R204" s="223"/>
      <c r="S204" s="223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211"/>
      <c r="AS204" s="108"/>
      <c r="AT204" s="108"/>
      <c r="AU204" s="108"/>
      <c r="AV204" s="108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</row>
    <row r="205" spans="1:136" s="24" customFormat="1" ht="15.75" hidden="1" customHeight="1" x14ac:dyDescent="0.25">
      <c r="A205" s="36"/>
      <c r="B205" s="36"/>
      <c r="C205" s="36"/>
      <c r="D205" s="25"/>
      <c r="E205" s="25"/>
      <c r="F205" s="25"/>
      <c r="G205" s="25"/>
      <c r="H205" s="22"/>
      <c r="I205" s="55"/>
      <c r="J205" s="317"/>
      <c r="K205" s="56"/>
      <c r="L205" s="56"/>
      <c r="M205" s="56"/>
      <c r="N205" s="56"/>
      <c r="O205" s="338"/>
      <c r="P205" s="223"/>
      <c r="Q205" s="223"/>
      <c r="R205" s="223"/>
      <c r="S205" s="223"/>
      <c r="T205" s="23"/>
      <c r="U205" s="55"/>
      <c r="V205" s="317"/>
      <c r="W205" s="56"/>
      <c r="X205" s="56"/>
      <c r="Y205" s="56"/>
      <c r="Z205" s="56"/>
      <c r="AA205" s="56"/>
      <c r="AB205" s="56"/>
      <c r="AC205" s="56"/>
      <c r="AD205" s="56"/>
      <c r="AE205" s="57"/>
      <c r="AF205" s="109"/>
      <c r="AG205" s="55"/>
      <c r="AH205" s="317"/>
      <c r="AI205" s="56"/>
      <c r="AJ205" s="56"/>
      <c r="AK205" s="56"/>
      <c r="AL205" s="56"/>
      <c r="AM205" s="56"/>
      <c r="AN205" s="56"/>
      <c r="AO205" s="56"/>
      <c r="AP205" s="56"/>
      <c r="AQ205" s="57"/>
      <c r="AR205" s="189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203"/>
      <c r="BQ205" s="203"/>
      <c r="BR205" s="203"/>
      <c r="BS205" s="203"/>
      <c r="BT205" s="203"/>
      <c r="BU205" s="203"/>
      <c r="BV205" s="203"/>
      <c r="BW205" s="203"/>
      <c r="BX205" s="203"/>
      <c r="BY205" s="203"/>
      <c r="BZ205" s="203"/>
      <c r="CA205" s="203"/>
      <c r="CB205" s="203"/>
      <c r="CC205" s="203"/>
      <c r="CD205" s="203"/>
      <c r="CE205" s="203"/>
      <c r="CF205" s="203"/>
      <c r="CG205" s="203"/>
      <c r="CH205" s="203"/>
      <c r="CI205" s="203"/>
      <c r="CJ205" s="203"/>
      <c r="CK205" s="203"/>
      <c r="CL205" s="203"/>
      <c r="CM205" s="203"/>
      <c r="CN205" s="203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3"/>
      <c r="CY205" s="203"/>
      <c r="CZ205" s="203"/>
      <c r="DA205" s="203"/>
      <c r="DB205" s="203"/>
      <c r="DC205" s="203"/>
      <c r="DD205" s="203"/>
      <c r="DE205" s="203"/>
      <c r="DF205" s="203"/>
      <c r="DG205" s="203"/>
      <c r="DH205" s="203"/>
      <c r="DI205" s="203"/>
      <c r="DJ205" s="203"/>
      <c r="DK205" s="203"/>
      <c r="DL205" s="203"/>
      <c r="DM205" s="203"/>
      <c r="DN205" s="203"/>
      <c r="DO205" s="203"/>
      <c r="DP205" s="203"/>
      <c r="DQ205" s="203"/>
      <c r="DR205" s="203"/>
      <c r="DS205" s="203"/>
      <c r="DT205" s="203"/>
      <c r="DU205" s="203"/>
      <c r="DV205" s="203"/>
      <c r="DW205" s="203"/>
      <c r="DX205" s="203"/>
      <c r="DY205" s="203"/>
      <c r="DZ205" s="203"/>
      <c r="EA205" s="203"/>
      <c r="EB205" s="203"/>
      <c r="EC205" s="203"/>
      <c r="ED205" s="203"/>
      <c r="EE205" s="203"/>
      <c r="EF205" s="203"/>
    </row>
    <row r="206" spans="1:136" s="24" customFormat="1" ht="29.25" hidden="1" customHeight="1" x14ac:dyDescent="0.25">
      <c r="A206" s="595"/>
      <c r="B206" s="595"/>
      <c r="C206" s="595"/>
      <c r="D206" s="596"/>
      <c r="E206" s="596"/>
      <c r="F206" s="596"/>
      <c r="G206" s="597"/>
      <c r="H206" s="22"/>
      <c r="I206" s="55"/>
      <c r="J206" s="317"/>
      <c r="K206" s="56"/>
      <c r="L206" s="56"/>
      <c r="M206" s="56"/>
      <c r="N206" s="56"/>
      <c r="O206" s="338"/>
      <c r="P206" s="223"/>
      <c r="Q206" s="223"/>
      <c r="R206" s="223"/>
      <c r="S206" s="223"/>
      <c r="T206" s="23"/>
      <c r="U206" s="55"/>
      <c r="V206" s="317"/>
      <c r="W206" s="56"/>
      <c r="X206" s="56"/>
      <c r="Y206" s="56"/>
      <c r="Z206" s="56"/>
      <c r="AA206" s="56"/>
      <c r="AB206" s="56"/>
      <c r="AC206" s="56"/>
      <c r="AD206" s="56"/>
      <c r="AE206" s="57"/>
      <c r="AF206" s="109"/>
      <c r="AG206" s="55"/>
      <c r="AH206" s="317"/>
      <c r="AI206" s="56"/>
      <c r="AJ206" s="56"/>
      <c r="AK206" s="56"/>
      <c r="AL206" s="56"/>
      <c r="AM206" s="56"/>
      <c r="AN206" s="56"/>
      <c r="AO206" s="56"/>
      <c r="AP206" s="56"/>
      <c r="AQ206" s="57"/>
      <c r="AR206" s="189"/>
      <c r="AS206" s="224"/>
      <c r="AT206" s="224"/>
      <c r="AU206" s="190"/>
      <c r="AV206" s="190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32" customFormat="1" ht="29.25" hidden="1" customHeight="1" x14ac:dyDescent="0.25">
      <c r="A207" s="26"/>
      <c r="B207" s="26"/>
      <c r="C207" s="26"/>
      <c r="D207" s="27"/>
      <c r="E207" s="27"/>
      <c r="F207" s="27"/>
      <c r="G207" s="27"/>
      <c r="H207" s="28"/>
      <c r="I207" s="29"/>
      <c r="J207" s="318"/>
      <c r="K207" s="30"/>
      <c r="L207" s="30"/>
      <c r="M207" s="30"/>
      <c r="N207" s="30"/>
      <c r="O207" s="92"/>
      <c r="P207" s="223"/>
      <c r="Q207" s="223"/>
      <c r="R207" s="223"/>
      <c r="S207" s="223"/>
      <c r="T207" s="28"/>
      <c r="U207" s="29"/>
      <c r="V207" s="318"/>
      <c r="W207" s="30"/>
      <c r="X207" s="30"/>
      <c r="Y207" s="30"/>
      <c r="Z207" s="30"/>
      <c r="AA207" s="30"/>
      <c r="AB207" s="30"/>
      <c r="AC207" s="30"/>
      <c r="AD207" s="30"/>
      <c r="AE207" s="31"/>
      <c r="AF207" s="112"/>
      <c r="AG207" s="29"/>
      <c r="AH207" s="318"/>
      <c r="AI207" s="30"/>
      <c r="AJ207" s="30"/>
      <c r="AK207" s="30"/>
      <c r="AL207" s="30"/>
      <c r="AM207" s="30"/>
      <c r="AN207" s="30"/>
      <c r="AO207" s="30"/>
      <c r="AP207" s="30"/>
      <c r="AQ207" s="31"/>
      <c r="AR207" s="189"/>
      <c r="AS207" s="202"/>
      <c r="AT207" s="202"/>
      <c r="AU207" s="201"/>
      <c r="AV207" s="201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16" customFormat="1" ht="28.5" hidden="1" customHeight="1" x14ac:dyDescent="0.25">
      <c r="A208" s="606"/>
      <c r="B208" s="606"/>
      <c r="C208" s="606"/>
      <c r="D208" s="610"/>
      <c r="E208" s="610"/>
      <c r="F208" s="610"/>
      <c r="G208" s="611"/>
      <c r="H208" s="15">
        <f t="shared" ref="H208:H225" si="569">SUM(I208:S208)</f>
        <v>0</v>
      </c>
      <c r="I208" s="47">
        <f>I209</f>
        <v>0</v>
      </c>
      <c r="J208" s="314">
        <f>J209</f>
        <v>0</v>
      </c>
      <c r="K208" s="48">
        <f t="shared" ref="K208:O208" si="570">K209</f>
        <v>0</v>
      </c>
      <c r="L208" s="48">
        <f t="shared" si="570"/>
        <v>0</v>
      </c>
      <c r="M208" s="48">
        <f t="shared" si="570"/>
        <v>0</v>
      </c>
      <c r="N208" s="48">
        <f t="shared" si="570"/>
        <v>0</v>
      </c>
      <c r="O208" s="335">
        <f t="shared" si="570"/>
        <v>0</v>
      </c>
      <c r="P208" s="223"/>
      <c r="Q208" s="223"/>
      <c r="R208" s="223"/>
      <c r="S208" s="223"/>
      <c r="T208" s="15">
        <f t="shared" ref="T208:T225" si="571">SUM(U208:AE208)</f>
        <v>0</v>
      </c>
      <c r="U208" s="47"/>
      <c r="V208" s="314"/>
      <c r="W208" s="225"/>
      <c r="X208" s="225"/>
      <c r="Y208" s="225"/>
      <c r="Z208" s="225"/>
      <c r="AA208" s="225"/>
      <c r="AB208" s="225"/>
      <c r="AC208" s="225"/>
      <c r="AD208" s="225"/>
      <c r="AE208" s="226"/>
      <c r="AF208" s="227">
        <f t="shared" ref="AF208:AF225" si="572">SUM(AG208:AQ208)</f>
        <v>0</v>
      </c>
      <c r="AG208" s="228"/>
      <c r="AH208" s="320"/>
      <c r="AI208" s="225">
        <f t="shared" ref="AI208:AQ208" si="573">AI209</f>
        <v>0</v>
      </c>
      <c r="AJ208" s="225">
        <f t="shared" si="573"/>
        <v>0</v>
      </c>
      <c r="AK208" s="225">
        <f t="shared" si="573"/>
        <v>0</v>
      </c>
      <c r="AL208" s="225">
        <f t="shared" si="573"/>
        <v>0</v>
      </c>
      <c r="AM208" s="225">
        <f t="shared" si="573"/>
        <v>0</v>
      </c>
      <c r="AN208" s="225">
        <f t="shared" si="573"/>
        <v>0</v>
      </c>
      <c r="AO208" s="225">
        <f t="shared" si="573"/>
        <v>0</v>
      </c>
      <c r="AP208" s="225">
        <f t="shared" si="573"/>
        <v>0</v>
      </c>
      <c r="AQ208" s="226">
        <f t="shared" si="573"/>
        <v>0</v>
      </c>
      <c r="AR208" s="189"/>
      <c r="AS208" s="202"/>
      <c r="AT208" s="202"/>
      <c r="AU208" s="201"/>
      <c r="AV208" s="201"/>
      <c r="AW208" s="190"/>
      <c r="AX208" s="190"/>
      <c r="AY208" s="190"/>
      <c r="AZ208" s="190"/>
      <c r="BA208" s="190"/>
      <c r="BB208" s="190"/>
      <c r="BC208" s="190"/>
      <c r="BD208" s="190"/>
      <c r="BE208" s="190"/>
      <c r="BF208" s="190"/>
      <c r="BG208" s="190"/>
      <c r="BH208" s="190"/>
      <c r="BI208" s="190"/>
      <c r="BJ208" s="190"/>
      <c r="BK208" s="190"/>
      <c r="BL208" s="190"/>
      <c r="BM208" s="190"/>
      <c r="BN208" s="190"/>
      <c r="BO208" s="190"/>
      <c r="BP208" s="207"/>
      <c r="BQ208" s="207"/>
      <c r="BR208" s="207"/>
      <c r="BS208" s="207"/>
      <c r="BT208" s="207"/>
      <c r="BU208" s="207"/>
      <c r="BV208" s="207"/>
      <c r="BW208" s="207"/>
      <c r="BX208" s="207"/>
      <c r="BY208" s="207"/>
      <c r="BZ208" s="207"/>
      <c r="CA208" s="207"/>
      <c r="CB208" s="207"/>
      <c r="CC208" s="207"/>
      <c r="CD208" s="207"/>
      <c r="CE208" s="207"/>
      <c r="CF208" s="207"/>
      <c r="CG208" s="207"/>
      <c r="CH208" s="207"/>
      <c r="CI208" s="207"/>
      <c r="CJ208" s="207"/>
      <c r="CK208" s="207"/>
      <c r="CL208" s="207"/>
      <c r="CM208" s="207"/>
      <c r="CN208" s="207"/>
      <c r="CO208" s="207"/>
      <c r="CP208" s="207"/>
      <c r="CQ208" s="207"/>
      <c r="CR208" s="207"/>
      <c r="CS208" s="207"/>
      <c r="CT208" s="207"/>
      <c r="CU208" s="207"/>
      <c r="CV208" s="207"/>
      <c r="CW208" s="207"/>
      <c r="CX208" s="207"/>
      <c r="CY208" s="207"/>
      <c r="CZ208" s="207"/>
      <c r="DA208" s="207"/>
      <c r="DB208" s="207"/>
      <c r="DC208" s="207"/>
      <c r="DD208" s="207"/>
      <c r="DE208" s="207"/>
      <c r="DF208" s="207"/>
      <c r="DG208" s="207"/>
      <c r="DH208" s="207"/>
      <c r="DI208" s="207"/>
      <c r="DJ208" s="207"/>
      <c r="DK208" s="207"/>
      <c r="DL208" s="207"/>
      <c r="DM208" s="207"/>
      <c r="DN208" s="207"/>
      <c r="DO208" s="207"/>
      <c r="DP208" s="207"/>
      <c r="DQ208" s="207"/>
      <c r="DR208" s="207"/>
      <c r="DS208" s="207"/>
      <c r="DT208" s="207"/>
      <c r="DU208" s="207"/>
      <c r="DV208" s="207"/>
      <c r="DW208" s="207"/>
      <c r="DX208" s="207"/>
      <c r="DY208" s="207"/>
      <c r="DZ208" s="207"/>
      <c r="EA208" s="207"/>
      <c r="EB208" s="207"/>
      <c r="EC208" s="207"/>
      <c r="ED208" s="207"/>
      <c r="EE208" s="207"/>
      <c r="EF208" s="207"/>
    </row>
    <row r="209" spans="1:136" s="18" customFormat="1" ht="28.5" hidden="1" customHeight="1" x14ac:dyDescent="0.25">
      <c r="A209" s="607"/>
      <c r="B209" s="607"/>
      <c r="C209" s="607"/>
      <c r="D209" s="608"/>
      <c r="E209" s="608"/>
      <c r="F209" s="608"/>
      <c r="G209" s="609"/>
      <c r="H209" s="17">
        <f t="shared" si="569"/>
        <v>0</v>
      </c>
      <c r="I209" s="49">
        <f>I210+I222</f>
        <v>0</v>
      </c>
      <c r="J209" s="315">
        <f>J210+J222</f>
        <v>0</v>
      </c>
      <c r="K209" s="50">
        <f t="shared" ref="K209:N209" si="574">K210+K222</f>
        <v>0</v>
      </c>
      <c r="L209" s="50">
        <f t="shared" si="574"/>
        <v>0</v>
      </c>
      <c r="M209" s="50">
        <f t="shared" si="574"/>
        <v>0</v>
      </c>
      <c r="N209" s="50">
        <f t="shared" si="574"/>
        <v>0</v>
      </c>
      <c r="O209" s="336">
        <f t="shared" ref="O209" si="575">O210+O222</f>
        <v>0</v>
      </c>
      <c r="P209" s="223"/>
      <c r="Q209" s="223"/>
      <c r="R209" s="223"/>
      <c r="S209" s="223"/>
      <c r="T209" s="17">
        <f t="shared" si="571"/>
        <v>0</v>
      </c>
      <c r="U209" s="49"/>
      <c r="V209" s="315"/>
      <c r="W209" s="50"/>
      <c r="X209" s="50"/>
      <c r="Y209" s="50"/>
      <c r="Z209" s="50"/>
      <c r="AA209" s="50"/>
      <c r="AB209" s="50"/>
      <c r="AC209" s="50"/>
      <c r="AD209" s="50"/>
      <c r="AE209" s="51"/>
      <c r="AF209" s="110">
        <f t="shared" si="572"/>
        <v>0</v>
      </c>
      <c r="AG209" s="49"/>
      <c r="AH209" s="315"/>
      <c r="AI209" s="50">
        <f t="shared" ref="AI209:AQ209" si="576">AI210+AI222</f>
        <v>0</v>
      </c>
      <c r="AJ209" s="50">
        <f t="shared" si="576"/>
        <v>0</v>
      </c>
      <c r="AK209" s="50">
        <f t="shared" si="576"/>
        <v>0</v>
      </c>
      <c r="AL209" s="50">
        <f t="shared" si="576"/>
        <v>0</v>
      </c>
      <c r="AM209" s="50">
        <f t="shared" ref="AM209" si="577">AM210+AM222</f>
        <v>0</v>
      </c>
      <c r="AN209" s="50">
        <f t="shared" si="576"/>
        <v>0</v>
      </c>
      <c r="AO209" s="50">
        <f t="shared" si="576"/>
        <v>0</v>
      </c>
      <c r="AP209" s="50">
        <f t="shared" si="576"/>
        <v>0</v>
      </c>
      <c r="AQ209" s="51">
        <f t="shared" si="576"/>
        <v>0</v>
      </c>
      <c r="AR209" s="189"/>
      <c r="AS209" s="129"/>
      <c r="AT209" s="129"/>
      <c r="AU209" s="129"/>
      <c r="AV209" s="12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208"/>
      <c r="BQ209" s="208"/>
      <c r="BR209" s="208"/>
      <c r="BS209" s="208"/>
      <c r="BT209" s="208"/>
      <c r="BU209" s="208"/>
      <c r="BV209" s="208"/>
      <c r="BW209" s="208"/>
      <c r="BX209" s="208"/>
      <c r="BY209" s="208"/>
      <c r="BZ209" s="208"/>
      <c r="CA209" s="208"/>
      <c r="CB209" s="208"/>
      <c r="CC209" s="208"/>
      <c r="CD209" s="208"/>
      <c r="CE209" s="208"/>
      <c r="CF209" s="208"/>
      <c r="CG209" s="208"/>
      <c r="CH209" s="208"/>
      <c r="CI209" s="208"/>
      <c r="CJ209" s="208"/>
      <c r="CK209" s="208"/>
      <c r="CL209" s="208"/>
      <c r="CM209" s="208"/>
      <c r="CN209" s="208"/>
      <c r="CO209" s="208"/>
      <c r="CP209" s="208"/>
      <c r="CQ209" s="208"/>
      <c r="CR209" s="208"/>
      <c r="CS209" s="208"/>
      <c r="CT209" s="208"/>
      <c r="CU209" s="208"/>
      <c r="CV209" s="208"/>
      <c r="CW209" s="208"/>
      <c r="CX209" s="208"/>
      <c r="CY209" s="208"/>
      <c r="CZ209" s="208"/>
      <c r="DA209" s="208"/>
      <c r="DB209" s="208"/>
      <c r="DC209" s="208"/>
      <c r="DD209" s="208"/>
      <c r="DE209" s="208"/>
      <c r="DF209" s="208"/>
      <c r="DG209" s="208"/>
      <c r="DH209" s="208"/>
      <c r="DI209" s="208"/>
      <c r="DJ209" s="208"/>
      <c r="DK209" s="208"/>
      <c r="DL209" s="208"/>
      <c r="DM209" s="208"/>
      <c r="DN209" s="208"/>
      <c r="DO209" s="208"/>
      <c r="DP209" s="208"/>
      <c r="DQ209" s="208"/>
      <c r="DR209" s="208"/>
      <c r="DS209" s="208"/>
      <c r="DT209" s="208"/>
      <c r="DU209" s="208"/>
      <c r="DV209" s="208"/>
      <c r="DW209" s="208"/>
      <c r="DX209" s="208"/>
      <c r="DY209" s="208"/>
      <c r="DZ209" s="208"/>
      <c r="EA209" s="208"/>
      <c r="EB209" s="208"/>
      <c r="EC209" s="208"/>
      <c r="ED209" s="208"/>
      <c r="EE209" s="208"/>
      <c r="EF209" s="208"/>
    </row>
    <row r="210" spans="1:136" s="18" customFormat="1" ht="15.75" hidden="1" customHeight="1" x14ac:dyDescent="0.25">
      <c r="A210" s="20">
        <v>3</v>
      </c>
      <c r="C210" s="37"/>
      <c r="D210" s="592" t="s">
        <v>16</v>
      </c>
      <c r="E210" s="592"/>
      <c r="F210" s="592"/>
      <c r="G210" s="593"/>
      <c r="H210" s="19">
        <f t="shared" si="569"/>
        <v>0</v>
      </c>
      <c r="I210" s="52">
        <f>I211+I215+I220</f>
        <v>0</v>
      </c>
      <c r="J210" s="316">
        <f>J211+J215+J220</f>
        <v>0</v>
      </c>
      <c r="K210" s="53">
        <f t="shared" ref="K210:N210" si="578">K211+K215+K220</f>
        <v>0</v>
      </c>
      <c r="L210" s="53">
        <f t="shared" si="578"/>
        <v>0</v>
      </c>
      <c r="M210" s="53">
        <f t="shared" si="578"/>
        <v>0</v>
      </c>
      <c r="N210" s="53">
        <f t="shared" si="578"/>
        <v>0</v>
      </c>
      <c r="O210" s="337">
        <f t="shared" ref="O210" si="579">O211+O215+O220</f>
        <v>0</v>
      </c>
      <c r="P210" s="223"/>
      <c r="Q210" s="223"/>
      <c r="R210" s="223"/>
      <c r="S210" s="223"/>
      <c r="T210" s="19">
        <f t="shared" si="571"/>
        <v>0</v>
      </c>
      <c r="U210" s="52"/>
      <c r="V210" s="316"/>
      <c r="W210" s="53"/>
      <c r="X210" s="53"/>
      <c r="Y210" s="53"/>
      <c r="Z210" s="53"/>
      <c r="AA210" s="53"/>
      <c r="AB210" s="53"/>
      <c r="AC210" s="53"/>
      <c r="AD210" s="53"/>
      <c r="AE210" s="54"/>
      <c r="AF210" s="111">
        <f t="shared" si="572"/>
        <v>0</v>
      </c>
      <c r="AG210" s="52"/>
      <c r="AH210" s="316"/>
      <c r="AI210" s="53">
        <f t="shared" ref="AI210:AQ210" si="580">AI211+AI215+AI220</f>
        <v>0</v>
      </c>
      <c r="AJ210" s="53">
        <f t="shared" si="580"/>
        <v>0</v>
      </c>
      <c r="AK210" s="53">
        <f t="shared" si="580"/>
        <v>0</v>
      </c>
      <c r="AL210" s="53">
        <f t="shared" si="580"/>
        <v>0</v>
      </c>
      <c r="AM210" s="53">
        <f t="shared" ref="AM210" si="581">AM211+AM215+AM220</f>
        <v>0</v>
      </c>
      <c r="AN210" s="53">
        <f t="shared" si="580"/>
        <v>0</v>
      </c>
      <c r="AO210" s="53">
        <f t="shared" si="580"/>
        <v>0</v>
      </c>
      <c r="AP210" s="53">
        <f t="shared" si="580"/>
        <v>0</v>
      </c>
      <c r="AQ210" s="54">
        <f t="shared" si="580"/>
        <v>0</v>
      </c>
      <c r="AR210" s="189"/>
      <c r="AS210" s="108"/>
      <c r="AT210" s="108"/>
      <c r="AU210" s="108"/>
      <c r="AV210" s="108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  <c r="BN210" s="199"/>
      <c r="BO210" s="199"/>
      <c r="BP210" s="208"/>
      <c r="BQ210" s="208"/>
      <c r="BR210" s="208"/>
      <c r="BS210" s="208"/>
      <c r="BT210" s="208"/>
      <c r="BU210" s="208"/>
      <c r="BV210" s="208"/>
      <c r="BW210" s="208"/>
      <c r="BX210" s="208"/>
      <c r="BY210" s="208"/>
      <c r="BZ210" s="208"/>
      <c r="CA210" s="208"/>
      <c r="CB210" s="208"/>
      <c r="CC210" s="208"/>
      <c r="CD210" s="208"/>
      <c r="CE210" s="208"/>
      <c r="CF210" s="208"/>
      <c r="CG210" s="208"/>
      <c r="CH210" s="208"/>
      <c r="CI210" s="208"/>
      <c r="CJ210" s="208"/>
      <c r="CK210" s="208"/>
      <c r="CL210" s="208"/>
      <c r="CM210" s="208"/>
      <c r="CN210" s="208"/>
      <c r="CO210" s="208"/>
      <c r="CP210" s="208"/>
      <c r="CQ210" s="208"/>
      <c r="CR210" s="208"/>
      <c r="CS210" s="208"/>
      <c r="CT210" s="208"/>
      <c r="CU210" s="208"/>
      <c r="CV210" s="208"/>
      <c r="CW210" s="208"/>
      <c r="CX210" s="208"/>
      <c r="CY210" s="208"/>
      <c r="CZ210" s="208"/>
      <c r="DA210" s="208"/>
      <c r="DB210" s="208"/>
      <c r="DC210" s="208"/>
      <c r="DD210" s="208"/>
      <c r="DE210" s="208"/>
      <c r="DF210" s="208"/>
      <c r="DG210" s="208"/>
      <c r="DH210" s="208"/>
      <c r="DI210" s="208"/>
      <c r="DJ210" s="208"/>
      <c r="DK210" s="208"/>
      <c r="DL210" s="208"/>
      <c r="DM210" s="208"/>
      <c r="DN210" s="208"/>
      <c r="DO210" s="208"/>
      <c r="DP210" s="208"/>
      <c r="DQ210" s="208"/>
      <c r="DR210" s="208"/>
      <c r="DS210" s="208"/>
      <c r="DT210" s="208"/>
      <c r="DU210" s="208"/>
      <c r="DV210" s="208"/>
      <c r="DW210" s="208"/>
      <c r="DX210" s="208"/>
      <c r="DY210" s="208"/>
      <c r="DZ210" s="208"/>
      <c r="EA210" s="208"/>
      <c r="EB210" s="208"/>
      <c r="EC210" s="208"/>
      <c r="ED210" s="208"/>
      <c r="EE210" s="208"/>
      <c r="EF210" s="208"/>
    </row>
    <row r="211" spans="1:136" s="21" customFormat="1" ht="15.75" hidden="1" customHeight="1" x14ac:dyDescent="0.25">
      <c r="A211" s="594">
        <v>31</v>
      </c>
      <c r="B211" s="594"/>
      <c r="C211" s="35"/>
      <c r="D211" s="602" t="s">
        <v>0</v>
      </c>
      <c r="E211" s="602"/>
      <c r="F211" s="602"/>
      <c r="G211" s="593"/>
      <c r="H211" s="19">
        <f t="shared" si="569"/>
        <v>0</v>
      </c>
      <c r="I211" s="52">
        <f>SUM(I212:I214)</f>
        <v>0</v>
      </c>
      <c r="J211" s="316">
        <f>SUM(J212:J214)</f>
        <v>0</v>
      </c>
      <c r="K211" s="53">
        <f t="shared" ref="K211:N211" si="582">SUM(K212:K214)</f>
        <v>0</v>
      </c>
      <c r="L211" s="53">
        <f t="shared" si="582"/>
        <v>0</v>
      </c>
      <c r="M211" s="53">
        <f t="shared" si="582"/>
        <v>0</v>
      </c>
      <c r="N211" s="53">
        <f t="shared" si="582"/>
        <v>0</v>
      </c>
      <c r="O211" s="337">
        <f t="shared" ref="O211" si="583">SUM(O212:O214)</f>
        <v>0</v>
      </c>
      <c r="P211" s="223"/>
      <c r="Q211" s="223"/>
      <c r="R211" s="223"/>
      <c r="S211" s="223"/>
      <c r="T211" s="19">
        <f t="shared" si="571"/>
        <v>0</v>
      </c>
      <c r="U211" s="52"/>
      <c r="V211" s="316"/>
      <c r="W211" s="53"/>
      <c r="X211" s="53"/>
      <c r="Y211" s="53"/>
      <c r="Z211" s="53"/>
      <c r="AA211" s="53"/>
      <c r="AB211" s="53"/>
      <c r="AC211" s="53"/>
      <c r="AD211" s="53"/>
      <c r="AE211" s="54"/>
      <c r="AF211" s="111">
        <f t="shared" si="572"/>
        <v>0</v>
      </c>
      <c r="AG211" s="52"/>
      <c r="AH211" s="316"/>
      <c r="AI211" s="53">
        <f t="shared" ref="AI211:AQ211" si="584">SUM(AI212:AI214)</f>
        <v>0</v>
      </c>
      <c r="AJ211" s="53">
        <f t="shared" si="584"/>
        <v>0</v>
      </c>
      <c r="AK211" s="53">
        <f t="shared" si="584"/>
        <v>0</v>
      </c>
      <c r="AL211" s="53">
        <f t="shared" si="584"/>
        <v>0</v>
      </c>
      <c r="AM211" s="53">
        <f t="shared" ref="AM211" si="585">SUM(AM212:AM214)</f>
        <v>0</v>
      </c>
      <c r="AN211" s="53">
        <f t="shared" si="584"/>
        <v>0</v>
      </c>
      <c r="AO211" s="53">
        <f t="shared" si="584"/>
        <v>0</v>
      </c>
      <c r="AP211" s="53">
        <f t="shared" si="584"/>
        <v>0</v>
      </c>
      <c r="AQ211" s="54">
        <f t="shared" si="584"/>
        <v>0</v>
      </c>
      <c r="AR211" s="189"/>
      <c r="AS211" s="108"/>
      <c r="AT211" s="108"/>
      <c r="AU211" s="108"/>
      <c r="AV211" s="108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209"/>
      <c r="BQ211" s="209"/>
      <c r="BR211" s="209"/>
      <c r="BS211" s="209"/>
      <c r="BT211" s="209"/>
      <c r="BU211" s="209"/>
      <c r="BV211" s="209"/>
      <c r="BW211" s="209"/>
      <c r="BX211" s="209"/>
      <c r="BY211" s="209"/>
      <c r="BZ211" s="209"/>
      <c r="CA211" s="209"/>
      <c r="CB211" s="209"/>
      <c r="CC211" s="209"/>
      <c r="CD211" s="209"/>
      <c r="CE211" s="209"/>
      <c r="CF211" s="209"/>
      <c r="CG211" s="209"/>
      <c r="CH211" s="209"/>
      <c r="CI211" s="209"/>
      <c r="CJ211" s="209"/>
      <c r="CK211" s="209"/>
      <c r="CL211" s="209"/>
      <c r="CM211" s="209"/>
      <c r="CN211" s="209"/>
      <c r="CO211" s="209"/>
      <c r="CP211" s="209"/>
      <c r="CQ211" s="209"/>
      <c r="CR211" s="209"/>
      <c r="CS211" s="209"/>
      <c r="CT211" s="209"/>
      <c r="CU211" s="209"/>
      <c r="CV211" s="209"/>
      <c r="CW211" s="209"/>
      <c r="CX211" s="209"/>
      <c r="CY211" s="209"/>
      <c r="CZ211" s="209"/>
      <c r="DA211" s="209"/>
      <c r="DB211" s="209"/>
      <c r="DC211" s="209"/>
      <c r="DD211" s="209"/>
      <c r="DE211" s="209"/>
      <c r="DF211" s="209"/>
      <c r="DG211" s="209"/>
      <c r="DH211" s="209"/>
      <c r="DI211" s="209"/>
      <c r="DJ211" s="209"/>
      <c r="DK211" s="209"/>
      <c r="DL211" s="209"/>
      <c r="DM211" s="209"/>
      <c r="DN211" s="209"/>
      <c r="DO211" s="209"/>
      <c r="DP211" s="209"/>
      <c r="DQ211" s="209"/>
      <c r="DR211" s="209"/>
      <c r="DS211" s="209"/>
      <c r="DT211" s="209"/>
      <c r="DU211" s="209"/>
      <c r="DV211" s="209"/>
      <c r="DW211" s="209"/>
      <c r="DX211" s="209"/>
      <c r="DY211" s="209"/>
      <c r="DZ211" s="209"/>
      <c r="EA211" s="209"/>
      <c r="EB211" s="209"/>
      <c r="EC211" s="209"/>
      <c r="ED211" s="209"/>
      <c r="EE211" s="209"/>
      <c r="EF211" s="209"/>
    </row>
    <row r="212" spans="1:136" s="24" customFormat="1" ht="15.75" hidden="1" customHeight="1" x14ac:dyDescent="0.25">
      <c r="A212" s="595">
        <v>311</v>
      </c>
      <c r="B212" s="595"/>
      <c r="C212" s="595"/>
      <c r="D212" s="596" t="s">
        <v>1</v>
      </c>
      <c r="E212" s="596"/>
      <c r="F212" s="596"/>
      <c r="G212" s="596"/>
      <c r="H212" s="22">
        <f t="shared" si="569"/>
        <v>0</v>
      </c>
      <c r="I212" s="55"/>
      <c r="J212" s="317"/>
      <c r="K212" s="56"/>
      <c r="L212" s="56"/>
      <c r="M212" s="56"/>
      <c r="N212" s="56"/>
      <c r="O212" s="338"/>
      <c r="P212" s="223"/>
      <c r="Q212" s="223"/>
      <c r="R212" s="223"/>
      <c r="S212" s="223"/>
      <c r="T212" s="23">
        <f t="shared" si="571"/>
        <v>0</v>
      </c>
      <c r="U212" s="55"/>
      <c r="V212" s="317"/>
      <c r="W212" s="56"/>
      <c r="X212" s="56"/>
      <c r="Y212" s="56"/>
      <c r="Z212" s="56"/>
      <c r="AA212" s="56"/>
      <c r="AB212" s="56"/>
      <c r="AC212" s="56"/>
      <c r="AD212" s="56"/>
      <c r="AE212" s="57"/>
      <c r="AF212" s="109">
        <f t="shared" si="572"/>
        <v>0</v>
      </c>
      <c r="AG212" s="55"/>
      <c r="AH212" s="317"/>
      <c r="AI212" s="56"/>
      <c r="AJ212" s="56"/>
      <c r="AK212" s="56"/>
      <c r="AL212" s="56"/>
      <c r="AM212" s="56"/>
      <c r="AN212" s="56"/>
      <c r="AO212" s="56"/>
      <c r="AP212" s="56"/>
      <c r="AQ212" s="57"/>
      <c r="AR212" s="189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  <c r="BZ212" s="203"/>
      <c r="CA212" s="203"/>
      <c r="CB212" s="203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CT212" s="203"/>
      <c r="CU212" s="203"/>
      <c r="CV212" s="203"/>
      <c r="CW212" s="203"/>
      <c r="CX212" s="203"/>
      <c r="CY212" s="203"/>
      <c r="CZ212" s="203"/>
      <c r="DA212" s="203"/>
      <c r="DB212" s="203"/>
      <c r="DC212" s="203"/>
      <c r="DD212" s="203"/>
      <c r="DE212" s="203"/>
      <c r="DF212" s="203"/>
      <c r="DG212" s="203"/>
      <c r="DH212" s="203"/>
      <c r="DI212" s="203"/>
      <c r="DJ212" s="203"/>
      <c r="DK212" s="203"/>
      <c r="DL212" s="203"/>
      <c r="DM212" s="203"/>
      <c r="DN212" s="203"/>
      <c r="DO212" s="203"/>
      <c r="DP212" s="203"/>
      <c r="DQ212" s="203"/>
      <c r="DR212" s="203"/>
      <c r="DS212" s="203"/>
      <c r="DT212" s="203"/>
      <c r="DU212" s="203"/>
      <c r="DV212" s="203"/>
      <c r="DW212" s="203"/>
      <c r="DX212" s="203"/>
      <c r="DY212" s="203"/>
      <c r="DZ212" s="203"/>
      <c r="EA212" s="203"/>
      <c r="EB212" s="203"/>
      <c r="EC212" s="203"/>
      <c r="ED212" s="203"/>
      <c r="EE212" s="203"/>
      <c r="EF212" s="203"/>
    </row>
    <row r="213" spans="1:136" s="24" customFormat="1" ht="15.75" hidden="1" customHeight="1" x14ac:dyDescent="0.25">
      <c r="A213" s="595">
        <v>312</v>
      </c>
      <c r="B213" s="595"/>
      <c r="C213" s="595"/>
      <c r="D213" s="596" t="s">
        <v>2</v>
      </c>
      <c r="E213" s="596"/>
      <c r="F213" s="596"/>
      <c r="G213" s="596"/>
      <c r="H213" s="22">
        <f t="shared" si="569"/>
        <v>0</v>
      </c>
      <c r="I213" s="55"/>
      <c r="J213" s="317"/>
      <c r="K213" s="56"/>
      <c r="L213" s="56"/>
      <c r="M213" s="56"/>
      <c r="N213" s="56"/>
      <c r="O213" s="338"/>
      <c r="P213" s="223"/>
      <c r="Q213" s="223"/>
      <c r="R213" s="223"/>
      <c r="S213" s="223"/>
      <c r="T213" s="23">
        <f t="shared" si="571"/>
        <v>0</v>
      </c>
      <c r="U213" s="55"/>
      <c r="V213" s="317"/>
      <c r="W213" s="56"/>
      <c r="X213" s="56"/>
      <c r="Y213" s="56"/>
      <c r="Z213" s="56"/>
      <c r="AA213" s="56"/>
      <c r="AB213" s="56"/>
      <c r="AC213" s="56"/>
      <c r="AD213" s="56"/>
      <c r="AE213" s="57"/>
      <c r="AF213" s="109">
        <f t="shared" si="572"/>
        <v>0</v>
      </c>
      <c r="AG213" s="55"/>
      <c r="AH213" s="317"/>
      <c r="AI213" s="56"/>
      <c r="AJ213" s="56"/>
      <c r="AK213" s="56"/>
      <c r="AL213" s="56"/>
      <c r="AM213" s="56"/>
      <c r="AN213" s="56"/>
      <c r="AO213" s="56"/>
      <c r="AP213" s="56"/>
      <c r="AQ213" s="57"/>
      <c r="AR213" s="189"/>
      <c r="AS213" s="129"/>
      <c r="AT213" s="129"/>
      <c r="AU213" s="129"/>
      <c r="AV213" s="129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203"/>
      <c r="BQ213" s="203"/>
      <c r="BR213" s="203"/>
      <c r="BS213" s="203"/>
      <c r="BT213" s="203"/>
      <c r="BU213" s="203"/>
      <c r="BV213" s="203"/>
      <c r="BW213" s="203"/>
      <c r="BX213" s="203"/>
      <c r="BY213" s="203"/>
      <c r="BZ213" s="203"/>
      <c r="CA213" s="203"/>
      <c r="CB213" s="203"/>
      <c r="CC213" s="203"/>
      <c r="CD213" s="203"/>
      <c r="CE213" s="203"/>
      <c r="CF213" s="203"/>
      <c r="CG213" s="203"/>
      <c r="CH213" s="203"/>
      <c r="CI213" s="203"/>
      <c r="CJ213" s="203"/>
      <c r="CK213" s="203"/>
      <c r="CL213" s="203"/>
      <c r="CM213" s="203"/>
      <c r="CN213" s="203"/>
      <c r="CO213" s="203"/>
      <c r="CP213" s="203"/>
      <c r="CQ213" s="203"/>
      <c r="CR213" s="203"/>
      <c r="CS213" s="203"/>
      <c r="CT213" s="203"/>
      <c r="CU213" s="203"/>
      <c r="CV213" s="203"/>
      <c r="CW213" s="203"/>
      <c r="CX213" s="203"/>
      <c r="CY213" s="203"/>
      <c r="CZ213" s="203"/>
      <c r="DA213" s="203"/>
      <c r="DB213" s="203"/>
      <c r="DC213" s="203"/>
      <c r="DD213" s="203"/>
      <c r="DE213" s="203"/>
      <c r="DF213" s="203"/>
      <c r="DG213" s="203"/>
      <c r="DH213" s="203"/>
      <c r="DI213" s="203"/>
      <c r="DJ213" s="203"/>
      <c r="DK213" s="203"/>
      <c r="DL213" s="203"/>
      <c r="DM213" s="203"/>
      <c r="DN213" s="203"/>
      <c r="DO213" s="203"/>
      <c r="DP213" s="203"/>
      <c r="DQ213" s="203"/>
      <c r="DR213" s="203"/>
      <c r="DS213" s="203"/>
      <c r="DT213" s="203"/>
      <c r="DU213" s="203"/>
      <c r="DV213" s="203"/>
      <c r="DW213" s="203"/>
      <c r="DX213" s="203"/>
      <c r="DY213" s="203"/>
      <c r="DZ213" s="203"/>
      <c r="EA213" s="203"/>
      <c r="EB213" s="203"/>
      <c r="EC213" s="203"/>
      <c r="ED213" s="203"/>
      <c r="EE213" s="203"/>
      <c r="EF213" s="203"/>
    </row>
    <row r="214" spans="1:136" s="24" customFormat="1" ht="15.75" hidden="1" customHeight="1" x14ac:dyDescent="0.25">
      <c r="A214" s="595">
        <v>313</v>
      </c>
      <c r="B214" s="595"/>
      <c r="C214" s="595"/>
      <c r="D214" s="596" t="s">
        <v>3</v>
      </c>
      <c r="E214" s="596"/>
      <c r="F214" s="596"/>
      <c r="G214" s="596"/>
      <c r="H214" s="22">
        <f t="shared" si="569"/>
        <v>0</v>
      </c>
      <c r="I214" s="55"/>
      <c r="J214" s="317"/>
      <c r="K214" s="56"/>
      <c r="L214" s="56"/>
      <c r="M214" s="56"/>
      <c r="N214" s="56"/>
      <c r="O214" s="338"/>
      <c r="P214" s="223"/>
      <c r="Q214" s="223"/>
      <c r="R214" s="223"/>
      <c r="S214" s="223"/>
      <c r="T214" s="23">
        <f t="shared" si="571"/>
        <v>0</v>
      </c>
      <c r="U214" s="55"/>
      <c r="V214" s="317"/>
      <c r="W214" s="56"/>
      <c r="X214" s="56"/>
      <c r="Y214" s="56"/>
      <c r="Z214" s="56"/>
      <c r="AA214" s="56"/>
      <c r="AB214" s="56"/>
      <c r="AC214" s="56"/>
      <c r="AD214" s="56"/>
      <c r="AE214" s="57"/>
      <c r="AF214" s="109">
        <f t="shared" si="572"/>
        <v>0</v>
      </c>
      <c r="AG214" s="55"/>
      <c r="AH214" s="317"/>
      <c r="AI214" s="56"/>
      <c r="AJ214" s="56"/>
      <c r="AK214" s="56"/>
      <c r="AL214" s="56"/>
      <c r="AM214" s="56"/>
      <c r="AN214" s="56"/>
      <c r="AO214" s="56"/>
      <c r="AP214" s="56"/>
      <c r="AQ214" s="57"/>
      <c r="AR214" s="189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203"/>
      <c r="BQ214" s="203"/>
      <c r="BR214" s="203"/>
      <c r="BS214" s="203"/>
      <c r="BT214" s="203"/>
      <c r="BU214" s="203"/>
      <c r="BV214" s="203"/>
      <c r="BW214" s="203"/>
      <c r="BX214" s="203"/>
      <c r="BY214" s="203"/>
      <c r="BZ214" s="203"/>
      <c r="CA214" s="203"/>
      <c r="CB214" s="203"/>
      <c r="CC214" s="203"/>
      <c r="CD214" s="203"/>
      <c r="CE214" s="203"/>
      <c r="CF214" s="203"/>
      <c r="CG214" s="203"/>
      <c r="CH214" s="203"/>
      <c r="CI214" s="203"/>
      <c r="CJ214" s="203"/>
      <c r="CK214" s="203"/>
      <c r="CL214" s="203"/>
      <c r="CM214" s="203"/>
      <c r="CN214" s="203"/>
      <c r="CO214" s="203"/>
      <c r="CP214" s="203"/>
      <c r="CQ214" s="203"/>
      <c r="CR214" s="203"/>
      <c r="CS214" s="203"/>
      <c r="CT214" s="203"/>
      <c r="CU214" s="203"/>
      <c r="CV214" s="203"/>
      <c r="CW214" s="203"/>
      <c r="CX214" s="203"/>
      <c r="CY214" s="203"/>
      <c r="CZ214" s="203"/>
      <c r="DA214" s="203"/>
      <c r="DB214" s="203"/>
      <c r="DC214" s="203"/>
      <c r="DD214" s="203"/>
      <c r="DE214" s="203"/>
      <c r="DF214" s="203"/>
      <c r="DG214" s="203"/>
      <c r="DH214" s="203"/>
      <c r="DI214" s="203"/>
      <c r="DJ214" s="203"/>
      <c r="DK214" s="203"/>
      <c r="DL214" s="203"/>
      <c r="DM214" s="203"/>
      <c r="DN214" s="203"/>
      <c r="DO214" s="203"/>
      <c r="DP214" s="203"/>
      <c r="DQ214" s="203"/>
      <c r="DR214" s="203"/>
      <c r="DS214" s="203"/>
      <c r="DT214" s="203"/>
      <c r="DU214" s="203"/>
      <c r="DV214" s="203"/>
      <c r="DW214" s="203"/>
      <c r="DX214" s="203"/>
      <c r="DY214" s="203"/>
      <c r="DZ214" s="203"/>
      <c r="EA214" s="203"/>
      <c r="EB214" s="203"/>
      <c r="EC214" s="203"/>
      <c r="ED214" s="203"/>
      <c r="EE214" s="203"/>
      <c r="EF214" s="203"/>
    </row>
    <row r="215" spans="1:136" s="21" customFormat="1" ht="15.75" hidden="1" customHeight="1" x14ac:dyDescent="0.25">
      <c r="A215" s="594">
        <v>32</v>
      </c>
      <c r="B215" s="594"/>
      <c r="C215" s="35"/>
      <c r="D215" s="602" t="s">
        <v>4</v>
      </c>
      <c r="E215" s="602"/>
      <c r="F215" s="602"/>
      <c r="G215" s="593"/>
      <c r="H215" s="19">
        <f t="shared" si="569"/>
        <v>0</v>
      </c>
      <c r="I215" s="52">
        <f>SUM(I216:I219)</f>
        <v>0</v>
      </c>
      <c r="J215" s="316">
        <f>SUM(J216:J219)</f>
        <v>0</v>
      </c>
      <c r="K215" s="53">
        <f t="shared" ref="K215:N215" si="586">SUM(K216:K219)</f>
        <v>0</v>
      </c>
      <c r="L215" s="53">
        <f t="shared" si="586"/>
        <v>0</v>
      </c>
      <c r="M215" s="53">
        <f t="shared" si="586"/>
        <v>0</v>
      </c>
      <c r="N215" s="53">
        <f t="shared" si="586"/>
        <v>0</v>
      </c>
      <c r="O215" s="337">
        <f t="shared" ref="O215" si="587">SUM(O216:O219)</f>
        <v>0</v>
      </c>
      <c r="P215" s="223"/>
      <c r="Q215" s="223"/>
      <c r="R215" s="223"/>
      <c r="S215" s="223"/>
      <c r="T215" s="19">
        <f t="shared" si="571"/>
        <v>0</v>
      </c>
      <c r="U215" s="52"/>
      <c r="V215" s="316"/>
      <c r="W215" s="53"/>
      <c r="X215" s="53"/>
      <c r="Y215" s="53"/>
      <c r="Z215" s="53"/>
      <c r="AA215" s="53"/>
      <c r="AB215" s="53"/>
      <c r="AC215" s="53"/>
      <c r="AD215" s="53"/>
      <c r="AE215" s="54"/>
      <c r="AF215" s="111">
        <f t="shared" si="572"/>
        <v>0</v>
      </c>
      <c r="AG215" s="52"/>
      <c r="AH215" s="316"/>
      <c r="AI215" s="53">
        <f t="shared" ref="AI215:AQ215" si="588">SUM(AI216:AI219)</f>
        <v>0</v>
      </c>
      <c r="AJ215" s="53">
        <f t="shared" si="588"/>
        <v>0</v>
      </c>
      <c r="AK215" s="53">
        <f t="shared" si="588"/>
        <v>0</v>
      </c>
      <c r="AL215" s="53">
        <f t="shared" si="588"/>
        <v>0</v>
      </c>
      <c r="AM215" s="53">
        <f t="shared" ref="AM215" si="589">SUM(AM216:AM219)</f>
        <v>0</v>
      </c>
      <c r="AN215" s="53">
        <f t="shared" si="588"/>
        <v>0</v>
      </c>
      <c r="AO215" s="53">
        <f t="shared" si="588"/>
        <v>0</v>
      </c>
      <c r="AP215" s="53">
        <f t="shared" si="588"/>
        <v>0</v>
      </c>
      <c r="AQ215" s="54">
        <f t="shared" si="588"/>
        <v>0</v>
      </c>
      <c r="AR215" s="189"/>
      <c r="AS215" s="108"/>
      <c r="AT215" s="108"/>
      <c r="AU215" s="108"/>
      <c r="AV215" s="108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209"/>
      <c r="BQ215" s="209"/>
      <c r="BR215" s="209"/>
      <c r="BS215" s="209"/>
      <c r="BT215" s="209"/>
      <c r="BU215" s="209"/>
      <c r="BV215" s="209"/>
      <c r="BW215" s="209"/>
      <c r="BX215" s="209"/>
      <c r="BY215" s="209"/>
      <c r="BZ215" s="209"/>
      <c r="CA215" s="209"/>
      <c r="CB215" s="209"/>
      <c r="CC215" s="209"/>
      <c r="CD215" s="209"/>
      <c r="CE215" s="209"/>
      <c r="CF215" s="209"/>
      <c r="CG215" s="209"/>
      <c r="CH215" s="209"/>
      <c r="CI215" s="209"/>
      <c r="CJ215" s="209"/>
      <c r="CK215" s="209"/>
      <c r="CL215" s="209"/>
      <c r="CM215" s="209"/>
      <c r="CN215" s="209"/>
      <c r="CO215" s="209"/>
      <c r="CP215" s="209"/>
      <c r="CQ215" s="209"/>
      <c r="CR215" s="209"/>
      <c r="CS215" s="209"/>
      <c r="CT215" s="209"/>
      <c r="CU215" s="209"/>
      <c r="CV215" s="209"/>
      <c r="CW215" s="209"/>
      <c r="CX215" s="209"/>
      <c r="CY215" s="209"/>
      <c r="CZ215" s="209"/>
      <c r="DA215" s="209"/>
      <c r="DB215" s="209"/>
      <c r="DC215" s="209"/>
      <c r="DD215" s="209"/>
      <c r="DE215" s="209"/>
      <c r="DF215" s="209"/>
      <c r="DG215" s="209"/>
      <c r="DH215" s="209"/>
      <c r="DI215" s="209"/>
      <c r="DJ215" s="209"/>
      <c r="DK215" s="209"/>
      <c r="DL215" s="209"/>
      <c r="DM215" s="209"/>
      <c r="DN215" s="209"/>
      <c r="DO215" s="209"/>
      <c r="DP215" s="209"/>
      <c r="DQ215" s="209"/>
      <c r="DR215" s="209"/>
      <c r="DS215" s="209"/>
      <c r="DT215" s="209"/>
      <c r="DU215" s="209"/>
      <c r="DV215" s="209"/>
      <c r="DW215" s="209"/>
      <c r="DX215" s="209"/>
      <c r="DY215" s="209"/>
      <c r="DZ215" s="209"/>
      <c r="EA215" s="209"/>
      <c r="EB215" s="209"/>
      <c r="EC215" s="209"/>
      <c r="ED215" s="209"/>
      <c r="EE215" s="209"/>
      <c r="EF215" s="209"/>
    </row>
    <row r="216" spans="1:136" s="24" customFormat="1" ht="15.75" hidden="1" customHeight="1" x14ac:dyDescent="0.25">
      <c r="A216" s="595">
        <v>321</v>
      </c>
      <c r="B216" s="595"/>
      <c r="C216" s="595"/>
      <c r="D216" s="596" t="s">
        <v>5</v>
      </c>
      <c r="E216" s="596"/>
      <c r="F216" s="596"/>
      <c r="G216" s="596"/>
      <c r="H216" s="22">
        <f t="shared" si="569"/>
        <v>0</v>
      </c>
      <c r="I216" s="55"/>
      <c r="J216" s="317"/>
      <c r="K216" s="56"/>
      <c r="L216" s="56"/>
      <c r="M216" s="56"/>
      <c r="N216" s="56"/>
      <c r="O216" s="338"/>
      <c r="P216" s="223"/>
      <c r="Q216" s="223"/>
      <c r="R216" s="223"/>
      <c r="S216" s="223"/>
      <c r="T216" s="23">
        <f t="shared" si="571"/>
        <v>0</v>
      </c>
      <c r="U216" s="55"/>
      <c r="V216" s="317"/>
      <c r="W216" s="56"/>
      <c r="X216" s="56"/>
      <c r="Y216" s="56"/>
      <c r="Z216" s="56"/>
      <c r="AA216" s="56"/>
      <c r="AB216" s="56"/>
      <c r="AC216" s="56"/>
      <c r="AD216" s="56"/>
      <c r="AE216" s="57"/>
      <c r="AF216" s="109">
        <f t="shared" si="572"/>
        <v>0</v>
      </c>
      <c r="AG216" s="55"/>
      <c r="AH216" s="317"/>
      <c r="AI216" s="56"/>
      <c r="AJ216" s="56"/>
      <c r="AK216" s="56"/>
      <c r="AL216" s="56"/>
      <c r="AM216" s="56"/>
      <c r="AN216" s="56"/>
      <c r="AO216" s="56"/>
      <c r="AP216" s="56"/>
      <c r="AQ216" s="57"/>
      <c r="AR216" s="189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203"/>
      <c r="BQ216" s="203"/>
      <c r="BR216" s="203"/>
      <c r="BS216" s="203"/>
      <c r="BT216" s="203"/>
      <c r="BU216" s="203"/>
      <c r="BV216" s="203"/>
      <c r="BW216" s="203"/>
      <c r="BX216" s="203"/>
      <c r="BY216" s="203"/>
      <c r="BZ216" s="203"/>
      <c r="CA216" s="203"/>
      <c r="CB216" s="203"/>
      <c r="CC216" s="203"/>
      <c r="CD216" s="203"/>
      <c r="CE216" s="203"/>
      <c r="CF216" s="203"/>
      <c r="CG216" s="203"/>
      <c r="CH216" s="203"/>
      <c r="CI216" s="203"/>
      <c r="CJ216" s="203"/>
      <c r="CK216" s="203"/>
      <c r="CL216" s="203"/>
      <c r="CM216" s="203"/>
      <c r="CN216" s="203"/>
      <c r="CO216" s="203"/>
      <c r="CP216" s="203"/>
      <c r="CQ216" s="203"/>
      <c r="CR216" s="203"/>
      <c r="CS216" s="203"/>
      <c r="CT216" s="203"/>
      <c r="CU216" s="203"/>
      <c r="CV216" s="203"/>
      <c r="CW216" s="203"/>
      <c r="CX216" s="203"/>
      <c r="CY216" s="203"/>
      <c r="CZ216" s="203"/>
      <c r="DA216" s="203"/>
      <c r="DB216" s="203"/>
      <c r="DC216" s="203"/>
      <c r="DD216" s="203"/>
      <c r="DE216" s="203"/>
      <c r="DF216" s="203"/>
      <c r="DG216" s="203"/>
      <c r="DH216" s="203"/>
      <c r="DI216" s="203"/>
      <c r="DJ216" s="203"/>
      <c r="DK216" s="203"/>
      <c r="DL216" s="203"/>
      <c r="DM216" s="203"/>
      <c r="DN216" s="203"/>
      <c r="DO216" s="203"/>
      <c r="DP216" s="203"/>
      <c r="DQ216" s="203"/>
      <c r="DR216" s="203"/>
      <c r="DS216" s="203"/>
      <c r="DT216" s="203"/>
      <c r="DU216" s="203"/>
      <c r="DV216" s="203"/>
      <c r="DW216" s="203"/>
      <c r="DX216" s="203"/>
      <c r="DY216" s="203"/>
      <c r="DZ216" s="203"/>
      <c r="EA216" s="203"/>
      <c r="EB216" s="203"/>
      <c r="EC216" s="203"/>
      <c r="ED216" s="203"/>
      <c r="EE216" s="203"/>
      <c r="EF216" s="203"/>
    </row>
    <row r="217" spans="1:136" s="24" customFormat="1" ht="15.75" hidden="1" customHeight="1" x14ac:dyDescent="0.25">
      <c r="A217" s="595">
        <v>322</v>
      </c>
      <c r="B217" s="595"/>
      <c r="C217" s="595"/>
      <c r="D217" s="596" t="s">
        <v>6</v>
      </c>
      <c r="E217" s="596"/>
      <c r="F217" s="596"/>
      <c r="G217" s="596"/>
      <c r="H217" s="22">
        <f t="shared" si="569"/>
        <v>0</v>
      </c>
      <c r="I217" s="55"/>
      <c r="J217" s="317"/>
      <c r="K217" s="56"/>
      <c r="L217" s="56"/>
      <c r="M217" s="56"/>
      <c r="N217" s="56"/>
      <c r="O217" s="338"/>
      <c r="P217" s="223"/>
      <c r="Q217" s="223"/>
      <c r="R217" s="223"/>
      <c r="S217" s="223"/>
      <c r="T217" s="23">
        <f t="shared" si="571"/>
        <v>0</v>
      </c>
      <c r="U217" s="55"/>
      <c r="V217" s="317"/>
      <c r="W217" s="56"/>
      <c r="X217" s="56"/>
      <c r="Y217" s="56"/>
      <c r="Z217" s="56"/>
      <c r="AA217" s="56"/>
      <c r="AB217" s="56"/>
      <c r="AC217" s="56"/>
      <c r="AD217" s="56"/>
      <c r="AE217" s="57"/>
      <c r="AF217" s="109">
        <f t="shared" si="572"/>
        <v>0</v>
      </c>
      <c r="AG217" s="55"/>
      <c r="AH217" s="317"/>
      <c r="AI217" s="56"/>
      <c r="AJ217" s="56"/>
      <c r="AK217" s="56"/>
      <c r="AL217" s="56"/>
      <c r="AM217" s="56"/>
      <c r="AN217" s="56"/>
      <c r="AO217" s="56"/>
      <c r="AP217" s="56"/>
      <c r="AQ217" s="57"/>
      <c r="AR217" s="189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203"/>
      <c r="BQ217" s="203"/>
      <c r="BR217" s="203"/>
      <c r="BS217" s="203"/>
      <c r="BT217" s="203"/>
      <c r="BU217" s="203"/>
      <c r="BV217" s="203"/>
      <c r="BW217" s="203"/>
      <c r="BX217" s="203"/>
      <c r="BY217" s="203"/>
      <c r="BZ217" s="203"/>
      <c r="CA217" s="203"/>
      <c r="CB217" s="203"/>
      <c r="CC217" s="203"/>
      <c r="CD217" s="203"/>
      <c r="CE217" s="203"/>
      <c r="CF217" s="203"/>
      <c r="CG217" s="203"/>
      <c r="CH217" s="203"/>
      <c r="CI217" s="203"/>
      <c r="CJ217" s="203"/>
      <c r="CK217" s="203"/>
      <c r="CL217" s="203"/>
      <c r="CM217" s="203"/>
      <c r="CN217" s="203"/>
      <c r="CO217" s="203"/>
      <c r="CP217" s="203"/>
      <c r="CQ217" s="203"/>
      <c r="CR217" s="203"/>
      <c r="CS217" s="203"/>
      <c r="CT217" s="203"/>
      <c r="CU217" s="203"/>
      <c r="CV217" s="203"/>
      <c r="CW217" s="203"/>
      <c r="CX217" s="203"/>
      <c r="CY217" s="203"/>
      <c r="CZ217" s="203"/>
      <c r="DA217" s="203"/>
      <c r="DB217" s="203"/>
      <c r="DC217" s="203"/>
      <c r="DD217" s="203"/>
      <c r="DE217" s="203"/>
      <c r="DF217" s="203"/>
      <c r="DG217" s="203"/>
      <c r="DH217" s="203"/>
      <c r="DI217" s="203"/>
      <c r="DJ217" s="203"/>
      <c r="DK217" s="203"/>
      <c r="DL217" s="203"/>
      <c r="DM217" s="203"/>
      <c r="DN217" s="203"/>
      <c r="DO217" s="203"/>
      <c r="DP217" s="203"/>
      <c r="DQ217" s="203"/>
      <c r="DR217" s="203"/>
      <c r="DS217" s="203"/>
      <c r="DT217" s="203"/>
      <c r="DU217" s="203"/>
      <c r="DV217" s="203"/>
      <c r="DW217" s="203"/>
      <c r="DX217" s="203"/>
      <c r="DY217" s="203"/>
      <c r="DZ217" s="203"/>
      <c r="EA217" s="203"/>
      <c r="EB217" s="203"/>
      <c r="EC217" s="203"/>
      <c r="ED217" s="203"/>
      <c r="EE217" s="203"/>
      <c r="EF217" s="203"/>
    </row>
    <row r="218" spans="1:136" s="24" customFormat="1" ht="15.75" hidden="1" customHeight="1" x14ac:dyDescent="0.25">
      <c r="A218" s="595">
        <v>323</v>
      </c>
      <c r="B218" s="595"/>
      <c r="C218" s="595"/>
      <c r="D218" s="596" t="s">
        <v>7</v>
      </c>
      <c r="E218" s="596"/>
      <c r="F218" s="596"/>
      <c r="G218" s="596"/>
      <c r="H218" s="22">
        <f t="shared" si="569"/>
        <v>0</v>
      </c>
      <c r="I218" s="55"/>
      <c r="J218" s="317"/>
      <c r="K218" s="56"/>
      <c r="L218" s="56"/>
      <c r="M218" s="56"/>
      <c r="N218" s="56"/>
      <c r="O218" s="338"/>
      <c r="P218" s="223"/>
      <c r="Q218" s="223"/>
      <c r="R218" s="223"/>
      <c r="S218" s="223"/>
      <c r="T218" s="23">
        <f t="shared" si="571"/>
        <v>0</v>
      </c>
      <c r="U218" s="55"/>
      <c r="V218" s="317"/>
      <c r="W218" s="56"/>
      <c r="X218" s="56"/>
      <c r="Y218" s="56"/>
      <c r="Z218" s="56"/>
      <c r="AA218" s="56"/>
      <c r="AB218" s="56"/>
      <c r="AC218" s="56"/>
      <c r="AD218" s="56"/>
      <c r="AE218" s="57"/>
      <c r="AF218" s="109">
        <f t="shared" si="572"/>
        <v>0</v>
      </c>
      <c r="AG218" s="55"/>
      <c r="AH218" s="317"/>
      <c r="AI218" s="56"/>
      <c r="AJ218" s="56"/>
      <c r="AK218" s="56"/>
      <c r="AL218" s="56"/>
      <c r="AM218" s="56"/>
      <c r="AN218" s="56"/>
      <c r="AO218" s="56"/>
      <c r="AP218" s="56"/>
      <c r="AQ218" s="57"/>
      <c r="AR218" s="189"/>
      <c r="AS218" s="129"/>
      <c r="AT218" s="129"/>
      <c r="AU218" s="129"/>
      <c r="AV218" s="129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203"/>
      <c r="BQ218" s="203"/>
      <c r="BR218" s="203"/>
      <c r="BS218" s="203"/>
      <c r="BT218" s="203"/>
      <c r="BU218" s="203"/>
      <c r="BV218" s="203"/>
      <c r="BW218" s="203"/>
      <c r="BX218" s="203"/>
      <c r="BY218" s="203"/>
      <c r="BZ218" s="203"/>
      <c r="CA218" s="203"/>
      <c r="CB218" s="203"/>
      <c r="CC218" s="203"/>
      <c r="CD218" s="203"/>
      <c r="CE218" s="203"/>
      <c r="CF218" s="203"/>
      <c r="CG218" s="203"/>
      <c r="CH218" s="203"/>
      <c r="CI218" s="203"/>
      <c r="CJ218" s="203"/>
      <c r="CK218" s="203"/>
      <c r="CL218" s="203"/>
      <c r="CM218" s="203"/>
      <c r="CN218" s="203"/>
      <c r="CO218" s="203"/>
      <c r="CP218" s="203"/>
      <c r="CQ218" s="203"/>
      <c r="CR218" s="203"/>
      <c r="CS218" s="203"/>
      <c r="CT218" s="203"/>
      <c r="CU218" s="203"/>
      <c r="CV218" s="203"/>
      <c r="CW218" s="203"/>
      <c r="CX218" s="203"/>
      <c r="CY218" s="203"/>
      <c r="CZ218" s="203"/>
      <c r="DA218" s="203"/>
      <c r="DB218" s="203"/>
      <c r="DC218" s="203"/>
      <c r="DD218" s="203"/>
      <c r="DE218" s="203"/>
      <c r="DF218" s="203"/>
      <c r="DG218" s="203"/>
      <c r="DH218" s="203"/>
      <c r="DI218" s="203"/>
      <c r="DJ218" s="203"/>
      <c r="DK218" s="203"/>
      <c r="DL218" s="203"/>
      <c r="DM218" s="203"/>
      <c r="DN218" s="203"/>
      <c r="DO218" s="203"/>
      <c r="DP218" s="203"/>
      <c r="DQ218" s="203"/>
      <c r="DR218" s="203"/>
      <c r="DS218" s="203"/>
      <c r="DT218" s="203"/>
      <c r="DU218" s="203"/>
      <c r="DV218" s="203"/>
      <c r="DW218" s="203"/>
      <c r="DX218" s="203"/>
      <c r="DY218" s="203"/>
      <c r="DZ218" s="203"/>
      <c r="EA218" s="203"/>
      <c r="EB218" s="203"/>
      <c r="EC218" s="203"/>
      <c r="ED218" s="203"/>
      <c r="EE218" s="203"/>
      <c r="EF218" s="203"/>
    </row>
    <row r="219" spans="1:136" s="24" customFormat="1" ht="15.75" hidden="1" customHeight="1" x14ac:dyDescent="0.25">
      <c r="A219" s="595">
        <v>329</v>
      </c>
      <c r="B219" s="595"/>
      <c r="C219" s="595"/>
      <c r="D219" s="596" t="s">
        <v>8</v>
      </c>
      <c r="E219" s="596"/>
      <c r="F219" s="596"/>
      <c r="G219" s="596"/>
      <c r="H219" s="22">
        <f t="shared" si="569"/>
        <v>0</v>
      </c>
      <c r="I219" s="55"/>
      <c r="J219" s="317"/>
      <c r="K219" s="56"/>
      <c r="L219" s="56"/>
      <c r="M219" s="56"/>
      <c r="N219" s="56"/>
      <c r="O219" s="338"/>
      <c r="P219" s="223"/>
      <c r="Q219" s="223"/>
      <c r="R219" s="223"/>
      <c r="S219" s="223"/>
      <c r="T219" s="23">
        <f t="shared" si="571"/>
        <v>0</v>
      </c>
      <c r="U219" s="55"/>
      <c r="V219" s="317"/>
      <c r="W219" s="56"/>
      <c r="X219" s="56"/>
      <c r="Y219" s="56"/>
      <c r="Z219" s="56"/>
      <c r="AA219" s="56"/>
      <c r="AB219" s="56"/>
      <c r="AC219" s="56"/>
      <c r="AD219" s="56"/>
      <c r="AE219" s="57"/>
      <c r="AF219" s="109">
        <f t="shared" si="572"/>
        <v>0</v>
      </c>
      <c r="AG219" s="55"/>
      <c r="AH219" s="317"/>
      <c r="AI219" s="56"/>
      <c r="AJ219" s="56"/>
      <c r="AK219" s="56"/>
      <c r="AL219" s="56"/>
      <c r="AM219" s="56"/>
      <c r="AN219" s="56"/>
      <c r="AO219" s="56"/>
      <c r="AP219" s="56"/>
      <c r="AQ219" s="57"/>
      <c r="AR219" s="189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203"/>
      <c r="BQ219" s="203"/>
      <c r="BR219" s="203"/>
      <c r="BS219" s="203"/>
      <c r="BT219" s="203"/>
      <c r="BU219" s="203"/>
      <c r="BV219" s="203"/>
      <c r="BW219" s="203"/>
      <c r="BX219" s="203"/>
      <c r="BY219" s="203"/>
      <c r="BZ219" s="203"/>
      <c r="CA219" s="203"/>
      <c r="CB219" s="203"/>
      <c r="CC219" s="203"/>
      <c r="CD219" s="203"/>
      <c r="CE219" s="203"/>
      <c r="CF219" s="203"/>
      <c r="CG219" s="203"/>
      <c r="CH219" s="203"/>
      <c r="CI219" s="203"/>
      <c r="CJ219" s="203"/>
      <c r="CK219" s="203"/>
      <c r="CL219" s="203"/>
      <c r="CM219" s="203"/>
      <c r="CN219" s="203"/>
      <c r="CO219" s="203"/>
      <c r="CP219" s="203"/>
      <c r="CQ219" s="203"/>
      <c r="CR219" s="203"/>
      <c r="CS219" s="203"/>
      <c r="CT219" s="203"/>
      <c r="CU219" s="203"/>
      <c r="CV219" s="203"/>
      <c r="CW219" s="203"/>
      <c r="CX219" s="203"/>
      <c r="CY219" s="203"/>
      <c r="CZ219" s="203"/>
      <c r="DA219" s="203"/>
      <c r="DB219" s="203"/>
      <c r="DC219" s="203"/>
      <c r="DD219" s="203"/>
      <c r="DE219" s="203"/>
      <c r="DF219" s="203"/>
      <c r="DG219" s="203"/>
      <c r="DH219" s="203"/>
      <c r="DI219" s="203"/>
      <c r="DJ219" s="203"/>
      <c r="DK219" s="203"/>
      <c r="DL219" s="203"/>
      <c r="DM219" s="203"/>
      <c r="DN219" s="203"/>
      <c r="DO219" s="203"/>
      <c r="DP219" s="203"/>
      <c r="DQ219" s="203"/>
      <c r="DR219" s="203"/>
      <c r="DS219" s="203"/>
      <c r="DT219" s="203"/>
      <c r="DU219" s="203"/>
      <c r="DV219" s="203"/>
      <c r="DW219" s="203"/>
      <c r="DX219" s="203"/>
      <c r="DY219" s="203"/>
      <c r="DZ219" s="203"/>
      <c r="EA219" s="203"/>
      <c r="EB219" s="203"/>
      <c r="EC219" s="203"/>
      <c r="ED219" s="203"/>
      <c r="EE219" s="203"/>
      <c r="EF219" s="203"/>
    </row>
    <row r="220" spans="1:136" s="21" customFormat="1" ht="15.75" hidden="1" customHeight="1" x14ac:dyDescent="0.25">
      <c r="A220" s="594">
        <v>34</v>
      </c>
      <c r="B220" s="594"/>
      <c r="C220" s="35"/>
      <c r="D220" s="602" t="s">
        <v>9</v>
      </c>
      <c r="E220" s="602"/>
      <c r="F220" s="602"/>
      <c r="G220" s="593"/>
      <c r="H220" s="19">
        <f t="shared" si="569"/>
        <v>0</v>
      </c>
      <c r="I220" s="52">
        <f>I221</f>
        <v>0</v>
      </c>
      <c r="J220" s="316">
        <f>J221</f>
        <v>0</v>
      </c>
      <c r="K220" s="53">
        <f t="shared" ref="K220:AQ220" si="590">K221</f>
        <v>0</v>
      </c>
      <c r="L220" s="53">
        <f t="shared" si="590"/>
        <v>0</v>
      </c>
      <c r="M220" s="53">
        <f t="shared" si="590"/>
        <v>0</v>
      </c>
      <c r="N220" s="53">
        <f t="shared" si="590"/>
        <v>0</v>
      </c>
      <c r="O220" s="337">
        <f t="shared" si="590"/>
        <v>0</v>
      </c>
      <c r="P220" s="223"/>
      <c r="Q220" s="223"/>
      <c r="R220" s="223"/>
      <c r="S220" s="223"/>
      <c r="T220" s="19">
        <f t="shared" si="571"/>
        <v>0</v>
      </c>
      <c r="U220" s="52"/>
      <c r="V220" s="316"/>
      <c r="W220" s="53"/>
      <c r="X220" s="53"/>
      <c r="Y220" s="53"/>
      <c r="Z220" s="53"/>
      <c r="AA220" s="53"/>
      <c r="AB220" s="53"/>
      <c r="AC220" s="53"/>
      <c r="AD220" s="53"/>
      <c r="AE220" s="54"/>
      <c r="AF220" s="111">
        <f t="shared" si="572"/>
        <v>0</v>
      </c>
      <c r="AG220" s="52"/>
      <c r="AH220" s="316"/>
      <c r="AI220" s="53">
        <f t="shared" si="590"/>
        <v>0</v>
      </c>
      <c r="AJ220" s="53">
        <f t="shared" si="590"/>
        <v>0</v>
      </c>
      <c r="AK220" s="53">
        <f t="shared" si="590"/>
        <v>0</v>
      </c>
      <c r="AL220" s="53">
        <f t="shared" si="590"/>
        <v>0</v>
      </c>
      <c r="AM220" s="53">
        <f t="shared" si="590"/>
        <v>0</v>
      </c>
      <c r="AN220" s="53">
        <f t="shared" si="590"/>
        <v>0</v>
      </c>
      <c r="AO220" s="53">
        <f t="shared" si="590"/>
        <v>0</v>
      </c>
      <c r="AP220" s="53">
        <f t="shared" si="590"/>
        <v>0</v>
      </c>
      <c r="AQ220" s="54">
        <f t="shared" si="590"/>
        <v>0</v>
      </c>
      <c r="AR220" s="189"/>
      <c r="AS220" s="202"/>
      <c r="AT220" s="202"/>
      <c r="AU220" s="201"/>
      <c r="AV220" s="201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209"/>
      <c r="BQ220" s="209"/>
      <c r="BR220" s="209"/>
      <c r="BS220" s="209"/>
      <c r="BT220" s="209"/>
      <c r="BU220" s="209"/>
      <c r="BV220" s="209"/>
      <c r="BW220" s="209"/>
      <c r="BX220" s="209"/>
      <c r="BY220" s="209"/>
      <c r="BZ220" s="209"/>
      <c r="CA220" s="209"/>
      <c r="CB220" s="209"/>
      <c r="CC220" s="209"/>
      <c r="CD220" s="209"/>
      <c r="CE220" s="209"/>
      <c r="CF220" s="209"/>
      <c r="CG220" s="209"/>
      <c r="CH220" s="209"/>
      <c r="CI220" s="209"/>
      <c r="CJ220" s="209"/>
      <c r="CK220" s="209"/>
      <c r="CL220" s="209"/>
      <c r="CM220" s="209"/>
      <c r="CN220" s="209"/>
      <c r="CO220" s="209"/>
      <c r="CP220" s="209"/>
      <c r="CQ220" s="209"/>
      <c r="CR220" s="209"/>
      <c r="CS220" s="209"/>
      <c r="CT220" s="209"/>
      <c r="CU220" s="209"/>
      <c r="CV220" s="209"/>
      <c r="CW220" s="209"/>
      <c r="CX220" s="209"/>
      <c r="CY220" s="209"/>
      <c r="CZ220" s="209"/>
      <c r="DA220" s="209"/>
      <c r="DB220" s="209"/>
      <c r="DC220" s="209"/>
      <c r="DD220" s="209"/>
      <c r="DE220" s="209"/>
      <c r="DF220" s="209"/>
      <c r="DG220" s="209"/>
      <c r="DH220" s="209"/>
      <c r="DI220" s="209"/>
      <c r="DJ220" s="209"/>
      <c r="DK220" s="209"/>
      <c r="DL220" s="209"/>
      <c r="DM220" s="209"/>
      <c r="DN220" s="209"/>
      <c r="DO220" s="209"/>
      <c r="DP220" s="209"/>
      <c r="DQ220" s="209"/>
      <c r="DR220" s="209"/>
      <c r="DS220" s="209"/>
      <c r="DT220" s="209"/>
      <c r="DU220" s="209"/>
      <c r="DV220" s="209"/>
      <c r="DW220" s="209"/>
      <c r="DX220" s="209"/>
      <c r="DY220" s="209"/>
      <c r="DZ220" s="209"/>
      <c r="EA220" s="209"/>
      <c r="EB220" s="209"/>
      <c r="EC220" s="209"/>
      <c r="ED220" s="209"/>
      <c r="EE220" s="209"/>
      <c r="EF220" s="209"/>
    </row>
    <row r="221" spans="1:136" s="24" customFormat="1" ht="15.75" hidden="1" customHeight="1" x14ac:dyDescent="0.25">
      <c r="A221" s="595">
        <v>343</v>
      </c>
      <c r="B221" s="595"/>
      <c r="C221" s="595"/>
      <c r="D221" s="596" t="s">
        <v>10</v>
      </c>
      <c r="E221" s="596"/>
      <c r="F221" s="596"/>
      <c r="G221" s="596"/>
      <c r="H221" s="22">
        <f t="shared" si="569"/>
        <v>0</v>
      </c>
      <c r="I221" s="55"/>
      <c r="J221" s="317"/>
      <c r="K221" s="56"/>
      <c r="L221" s="56"/>
      <c r="M221" s="56"/>
      <c r="N221" s="56"/>
      <c r="O221" s="338"/>
      <c r="P221" s="223"/>
      <c r="Q221" s="223"/>
      <c r="R221" s="223"/>
      <c r="S221" s="223"/>
      <c r="T221" s="23">
        <f t="shared" si="571"/>
        <v>0</v>
      </c>
      <c r="U221" s="55"/>
      <c r="V221" s="317"/>
      <c r="W221" s="56"/>
      <c r="X221" s="56"/>
      <c r="Y221" s="56"/>
      <c r="Z221" s="56"/>
      <c r="AA221" s="56"/>
      <c r="AB221" s="56"/>
      <c r="AC221" s="56"/>
      <c r="AD221" s="56"/>
      <c r="AE221" s="57"/>
      <c r="AF221" s="109">
        <f t="shared" si="572"/>
        <v>0</v>
      </c>
      <c r="AG221" s="55"/>
      <c r="AH221" s="317"/>
      <c r="AI221" s="56"/>
      <c r="AJ221" s="56"/>
      <c r="AK221" s="56"/>
      <c r="AL221" s="56"/>
      <c r="AM221" s="56"/>
      <c r="AN221" s="56"/>
      <c r="AO221" s="56"/>
      <c r="AP221" s="56"/>
      <c r="AQ221" s="57"/>
      <c r="AR221" s="189"/>
      <c r="AS221" s="129"/>
      <c r="AT221" s="129"/>
      <c r="AU221" s="129"/>
      <c r="AV221" s="129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203"/>
      <c r="BQ221" s="203"/>
      <c r="BR221" s="203"/>
      <c r="BS221" s="203"/>
      <c r="BT221" s="203"/>
      <c r="BU221" s="203"/>
      <c r="BV221" s="203"/>
      <c r="BW221" s="203"/>
      <c r="BX221" s="203"/>
      <c r="BY221" s="203"/>
      <c r="BZ221" s="203"/>
      <c r="CA221" s="203"/>
      <c r="CB221" s="203"/>
      <c r="CC221" s="203"/>
      <c r="CD221" s="203"/>
      <c r="CE221" s="203"/>
      <c r="CF221" s="203"/>
      <c r="CG221" s="203"/>
      <c r="CH221" s="203"/>
      <c r="CI221" s="203"/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CT221" s="203"/>
      <c r="CU221" s="203"/>
      <c r="CV221" s="203"/>
      <c r="CW221" s="203"/>
      <c r="CX221" s="203"/>
      <c r="CY221" s="203"/>
      <c r="CZ221" s="203"/>
      <c r="DA221" s="203"/>
      <c r="DB221" s="203"/>
      <c r="DC221" s="203"/>
      <c r="DD221" s="203"/>
      <c r="DE221" s="203"/>
      <c r="DF221" s="203"/>
      <c r="DG221" s="203"/>
      <c r="DH221" s="203"/>
      <c r="DI221" s="203"/>
      <c r="DJ221" s="203"/>
      <c r="DK221" s="203"/>
      <c r="DL221" s="203"/>
      <c r="DM221" s="203"/>
      <c r="DN221" s="203"/>
      <c r="DO221" s="203"/>
      <c r="DP221" s="203"/>
      <c r="DQ221" s="203"/>
      <c r="DR221" s="203"/>
      <c r="DS221" s="203"/>
      <c r="DT221" s="203"/>
      <c r="DU221" s="203"/>
      <c r="DV221" s="203"/>
      <c r="DW221" s="203"/>
      <c r="DX221" s="203"/>
      <c r="DY221" s="203"/>
      <c r="DZ221" s="203"/>
      <c r="EA221" s="203"/>
      <c r="EB221" s="203"/>
      <c r="EC221" s="203"/>
      <c r="ED221" s="203"/>
      <c r="EE221" s="203"/>
      <c r="EF221" s="203"/>
    </row>
    <row r="222" spans="1:136" s="18" customFormat="1" ht="15.75" hidden="1" customHeight="1" x14ac:dyDescent="0.25">
      <c r="A222" s="20">
        <v>4</v>
      </c>
      <c r="B222" s="38"/>
      <c r="C222" s="38"/>
      <c r="D222" s="592" t="s">
        <v>17</v>
      </c>
      <c r="E222" s="592"/>
      <c r="F222" s="592"/>
      <c r="G222" s="593"/>
      <c r="H222" s="19">
        <f t="shared" si="569"/>
        <v>0</v>
      </c>
      <c r="I222" s="52">
        <f>I223</f>
        <v>0</v>
      </c>
      <c r="J222" s="316">
        <f>J223</f>
        <v>0</v>
      </c>
      <c r="K222" s="53">
        <f t="shared" ref="K222:AQ222" si="591">K223</f>
        <v>0</v>
      </c>
      <c r="L222" s="53">
        <f t="shared" si="591"/>
        <v>0</v>
      </c>
      <c r="M222" s="53">
        <f t="shared" si="591"/>
        <v>0</v>
      </c>
      <c r="N222" s="53">
        <f t="shared" si="591"/>
        <v>0</v>
      </c>
      <c r="O222" s="337">
        <f t="shared" si="591"/>
        <v>0</v>
      </c>
      <c r="P222" s="223"/>
      <c r="Q222" s="223"/>
      <c r="R222" s="223"/>
      <c r="S222" s="223"/>
      <c r="T222" s="19">
        <f t="shared" si="571"/>
        <v>0</v>
      </c>
      <c r="U222" s="52"/>
      <c r="V222" s="316"/>
      <c r="W222" s="53"/>
      <c r="X222" s="53"/>
      <c r="Y222" s="53"/>
      <c r="Z222" s="53"/>
      <c r="AA222" s="53"/>
      <c r="AB222" s="53"/>
      <c r="AC222" s="53"/>
      <c r="AD222" s="53"/>
      <c r="AE222" s="54"/>
      <c r="AF222" s="111">
        <f t="shared" si="572"/>
        <v>0</v>
      </c>
      <c r="AG222" s="52"/>
      <c r="AH222" s="316"/>
      <c r="AI222" s="53">
        <f t="shared" si="591"/>
        <v>0</v>
      </c>
      <c r="AJ222" s="53">
        <f t="shared" si="591"/>
        <v>0</v>
      </c>
      <c r="AK222" s="53">
        <f t="shared" si="591"/>
        <v>0</v>
      </c>
      <c r="AL222" s="53">
        <f t="shared" si="591"/>
        <v>0</v>
      </c>
      <c r="AM222" s="53">
        <f t="shared" si="591"/>
        <v>0</v>
      </c>
      <c r="AN222" s="53">
        <f t="shared" si="591"/>
        <v>0</v>
      </c>
      <c r="AO222" s="53">
        <f t="shared" si="591"/>
        <v>0</v>
      </c>
      <c r="AP222" s="53">
        <f>AP223</f>
        <v>0</v>
      </c>
      <c r="AQ222" s="54">
        <f t="shared" si="591"/>
        <v>0</v>
      </c>
      <c r="AR222" s="189"/>
      <c r="AS222" s="108"/>
      <c r="AT222" s="108"/>
      <c r="AU222" s="108"/>
      <c r="AV222" s="108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199"/>
      <c r="BN222" s="199"/>
      <c r="BO222" s="199"/>
      <c r="BP222" s="208"/>
      <c r="BQ222" s="208"/>
      <c r="BR222" s="208"/>
      <c r="BS222" s="208"/>
      <c r="BT222" s="208"/>
      <c r="BU222" s="208"/>
      <c r="BV222" s="208"/>
      <c r="BW222" s="208"/>
      <c r="BX222" s="208"/>
      <c r="BY222" s="208"/>
      <c r="BZ222" s="208"/>
      <c r="CA222" s="208"/>
      <c r="CB222" s="208"/>
      <c r="CC222" s="208"/>
      <c r="CD222" s="208"/>
      <c r="CE222" s="208"/>
      <c r="CF222" s="208"/>
      <c r="CG222" s="208"/>
      <c r="CH222" s="208"/>
      <c r="CI222" s="208"/>
      <c r="CJ222" s="208"/>
      <c r="CK222" s="208"/>
      <c r="CL222" s="208"/>
      <c r="CM222" s="208"/>
      <c r="CN222" s="208"/>
      <c r="CO222" s="208"/>
      <c r="CP222" s="208"/>
      <c r="CQ222" s="208"/>
      <c r="CR222" s="208"/>
      <c r="CS222" s="208"/>
      <c r="CT222" s="208"/>
      <c r="CU222" s="208"/>
      <c r="CV222" s="208"/>
      <c r="CW222" s="208"/>
      <c r="CX222" s="208"/>
      <c r="CY222" s="208"/>
      <c r="CZ222" s="208"/>
      <c r="DA222" s="208"/>
      <c r="DB222" s="208"/>
      <c r="DC222" s="208"/>
      <c r="DD222" s="208"/>
      <c r="DE222" s="208"/>
      <c r="DF222" s="208"/>
      <c r="DG222" s="208"/>
      <c r="DH222" s="208"/>
      <c r="DI222" s="208"/>
      <c r="DJ222" s="208"/>
      <c r="DK222" s="208"/>
      <c r="DL222" s="208"/>
      <c r="DM222" s="208"/>
      <c r="DN222" s="208"/>
      <c r="DO222" s="208"/>
      <c r="DP222" s="208"/>
      <c r="DQ222" s="208"/>
      <c r="DR222" s="208"/>
      <c r="DS222" s="208"/>
      <c r="DT222" s="208"/>
      <c r="DU222" s="208"/>
      <c r="DV222" s="208"/>
      <c r="DW222" s="208"/>
      <c r="DX222" s="208"/>
      <c r="DY222" s="208"/>
      <c r="DZ222" s="208"/>
      <c r="EA222" s="208"/>
      <c r="EB222" s="208"/>
      <c r="EC222" s="208"/>
      <c r="ED222" s="208"/>
      <c r="EE222" s="208"/>
      <c r="EF222" s="208"/>
    </row>
    <row r="223" spans="1:136" s="21" customFormat="1" ht="24.75" hidden="1" customHeight="1" x14ac:dyDescent="0.25">
      <c r="A223" s="594">
        <v>42</v>
      </c>
      <c r="B223" s="594"/>
      <c r="C223" s="20"/>
      <c r="D223" s="602" t="s">
        <v>45</v>
      </c>
      <c r="E223" s="602"/>
      <c r="F223" s="602"/>
      <c r="G223" s="593"/>
      <c r="H223" s="19">
        <f t="shared" si="569"/>
        <v>0</v>
      </c>
      <c r="I223" s="52">
        <f>SUM(I224:I225)</f>
        <v>0</v>
      </c>
      <c r="J223" s="316">
        <f>SUM(J224:J225)</f>
        <v>0</v>
      </c>
      <c r="K223" s="53">
        <f t="shared" ref="K223:N223" si="592">SUM(K224:K225)</f>
        <v>0</v>
      </c>
      <c r="L223" s="53">
        <f t="shared" si="592"/>
        <v>0</v>
      </c>
      <c r="M223" s="53">
        <f t="shared" si="592"/>
        <v>0</v>
      </c>
      <c r="N223" s="53">
        <f t="shared" si="592"/>
        <v>0</v>
      </c>
      <c r="O223" s="337">
        <f t="shared" ref="O223" si="593">SUM(O224:O225)</f>
        <v>0</v>
      </c>
      <c r="P223" s="223"/>
      <c r="Q223" s="223"/>
      <c r="R223" s="223"/>
      <c r="S223" s="223"/>
      <c r="T223" s="19">
        <f t="shared" si="571"/>
        <v>0</v>
      </c>
      <c r="U223" s="52"/>
      <c r="V223" s="316"/>
      <c r="W223" s="53"/>
      <c r="X223" s="53"/>
      <c r="Y223" s="53"/>
      <c r="Z223" s="53"/>
      <c r="AA223" s="53"/>
      <c r="AB223" s="53"/>
      <c r="AC223" s="53"/>
      <c r="AD223" s="53"/>
      <c r="AE223" s="54"/>
      <c r="AF223" s="111">
        <f t="shared" si="572"/>
        <v>0</v>
      </c>
      <c r="AG223" s="52"/>
      <c r="AH223" s="316"/>
      <c r="AI223" s="53">
        <f t="shared" ref="AI223:AO223" si="594">SUM(AI224:AI225)</f>
        <v>0</v>
      </c>
      <c r="AJ223" s="53">
        <f t="shared" si="594"/>
        <v>0</v>
      </c>
      <c r="AK223" s="53">
        <f t="shared" si="594"/>
        <v>0</v>
      </c>
      <c r="AL223" s="53">
        <f t="shared" si="594"/>
        <v>0</v>
      </c>
      <c r="AM223" s="53">
        <f t="shared" ref="AM223" si="595">SUM(AM224:AM225)</f>
        <v>0</v>
      </c>
      <c r="AN223" s="53">
        <f t="shared" si="594"/>
        <v>0</v>
      </c>
      <c r="AO223" s="53">
        <f t="shared" si="594"/>
        <v>0</v>
      </c>
      <c r="AP223" s="53">
        <f>SUM(AP224:AP225)</f>
        <v>0</v>
      </c>
      <c r="AQ223" s="54">
        <f t="shared" ref="AQ223" si="596">SUM(AQ224:AQ225)</f>
        <v>0</v>
      </c>
      <c r="AR223" s="189"/>
      <c r="AS223" s="108"/>
      <c r="AT223" s="108"/>
      <c r="AU223" s="108"/>
      <c r="AV223" s="108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209"/>
      <c r="BQ223" s="209"/>
      <c r="BR223" s="209"/>
      <c r="BS223" s="209"/>
      <c r="BT223" s="209"/>
      <c r="BU223" s="209"/>
      <c r="BV223" s="209"/>
      <c r="BW223" s="209"/>
      <c r="BX223" s="209"/>
      <c r="BY223" s="209"/>
      <c r="BZ223" s="209"/>
      <c r="CA223" s="209"/>
      <c r="CB223" s="209"/>
      <c r="CC223" s="209"/>
      <c r="CD223" s="209"/>
      <c r="CE223" s="209"/>
      <c r="CF223" s="209"/>
      <c r="CG223" s="209"/>
      <c r="CH223" s="209"/>
      <c r="CI223" s="209"/>
      <c r="CJ223" s="209"/>
      <c r="CK223" s="209"/>
      <c r="CL223" s="209"/>
      <c r="CM223" s="209"/>
      <c r="CN223" s="209"/>
      <c r="CO223" s="209"/>
      <c r="CP223" s="209"/>
      <c r="CQ223" s="209"/>
      <c r="CR223" s="209"/>
      <c r="CS223" s="209"/>
      <c r="CT223" s="209"/>
      <c r="CU223" s="209"/>
      <c r="CV223" s="209"/>
      <c r="CW223" s="209"/>
      <c r="CX223" s="209"/>
      <c r="CY223" s="209"/>
      <c r="CZ223" s="209"/>
      <c r="DA223" s="209"/>
      <c r="DB223" s="209"/>
      <c r="DC223" s="209"/>
      <c r="DD223" s="209"/>
      <c r="DE223" s="209"/>
      <c r="DF223" s="209"/>
      <c r="DG223" s="209"/>
      <c r="DH223" s="209"/>
      <c r="DI223" s="209"/>
      <c r="DJ223" s="209"/>
      <c r="DK223" s="209"/>
      <c r="DL223" s="209"/>
      <c r="DM223" s="209"/>
      <c r="DN223" s="209"/>
      <c r="DO223" s="209"/>
      <c r="DP223" s="209"/>
      <c r="DQ223" s="209"/>
      <c r="DR223" s="209"/>
      <c r="DS223" s="209"/>
      <c r="DT223" s="209"/>
      <c r="DU223" s="209"/>
      <c r="DV223" s="209"/>
      <c r="DW223" s="209"/>
      <c r="DX223" s="209"/>
      <c r="DY223" s="209"/>
      <c r="DZ223" s="209"/>
      <c r="EA223" s="209"/>
      <c r="EB223" s="209"/>
      <c r="EC223" s="209"/>
      <c r="ED223" s="209"/>
      <c r="EE223" s="209"/>
      <c r="EF223" s="209"/>
    </row>
    <row r="224" spans="1:136" s="24" customFormat="1" ht="15.75" hidden="1" customHeight="1" x14ac:dyDescent="0.25">
      <c r="A224" s="595">
        <v>422</v>
      </c>
      <c r="B224" s="595"/>
      <c r="C224" s="595"/>
      <c r="D224" s="596" t="s">
        <v>11</v>
      </c>
      <c r="E224" s="596"/>
      <c r="F224" s="596"/>
      <c r="G224" s="596"/>
      <c r="H224" s="22">
        <f t="shared" si="569"/>
        <v>0</v>
      </c>
      <c r="I224" s="55"/>
      <c r="J224" s="317"/>
      <c r="K224" s="56"/>
      <c r="L224" s="56"/>
      <c r="M224" s="56"/>
      <c r="N224" s="56"/>
      <c r="O224" s="338"/>
      <c r="P224" s="223"/>
      <c r="Q224" s="223"/>
      <c r="R224" s="223"/>
      <c r="S224" s="223"/>
      <c r="T224" s="23">
        <f t="shared" si="571"/>
        <v>0</v>
      </c>
      <c r="U224" s="55"/>
      <c r="V224" s="317"/>
      <c r="W224" s="56"/>
      <c r="X224" s="56"/>
      <c r="Y224" s="56"/>
      <c r="Z224" s="56"/>
      <c r="AA224" s="56"/>
      <c r="AB224" s="56"/>
      <c r="AC224" s="56"/>
      <c r="AD224" s="56"/>
      <c r="AE224" s="57"/>
      <c r="AF224" s="109">
        <f t="shared" si="572"/>
        <v>0</v>
      </c>
      <c r="AG224" s="55"/>
      <c r="AH224" s="317"/>
      <c r="AI224" s="56"/>
      <c r="AJ224" s="56"/>
      <c r="AK224" s="56"/>
      <c r="AL224" s="56"/>
      <c r="AM224" s="56"/>
      <c r="AN224" s="56"/>
      <c r="AO224" s="56"/>
      <c r="AP224" s="56"/>
      <c r="AQ224" s="57"/>
      <c r="AR224" s="189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203"/>
      <c r="BQ224" s="203"/>
      <c r="BR224" s="203"/>
      <c r="BS224" s="203"/>
      <c r="BT224" s="203"/>
      <c r="BU224" s="203"/>
      <c r="BV224" s="203"/>
      <c r="BW224" s="203"/>
      <c r="BX224" s="203"/>
      <c r="BY224" s="203"/>
      <c r="BZ224" s="203"/>
      <c r="CA224" s="203"/>
      <c r="CB224" s="203"/>
      <c r="CC224" s="203"/>
      <c r="CD224" s="203"/>
      <c r="CE224" s="203"/>
      <c r="CF224" s="203"/>
      <c r="CG224" s="203"/>
      <c r="CH224" s="203"/>
      <c r="CI224" s="203"/>
      <c r="CJ224" s="203"/>
      <c r="CK224" s="203"/>
      <c r="CL224" s="203"/>
      <c r="CM224" s="203"/>
      <c r="CN224" s="203"/>
      <c r="CO224" s="203"/>
      <c r="CP224" s="203"/>
      <c r="CQ224" s="203"/>
      <c r="CR224" s="203"/>
      <c r="CS224" s="203"/>
      <c r="CT224" s="203"/>
      <c r="CU224" s="203"/>
      <c r="CV224" s="203"/>
      <c r="CW224" s="203"/>
      <c r="CX224" s="203"/>
      <c r="CY224" s="203"/>
      <c r="CZ224" s="203"/>
      <c r="DA224" s="203"/>
      <c r="DB224" s="203"/>
      <c r="DC224" s="203"/>
      <c r="DD224" s="203"/>
      <c r="DE224" s="203"/>
      <c r="DF224" s="203"/>
      <c r="DG224" s="203"/>
      <c r="DH224" s="203"/>
      <c r="DI224" s="203"/>
      <c r="DJ224" s="203"/>
      <c r="DK224" s="203"/>
      <c r="DL224" s="203"/>
      <c r="DM224" s="203"/>
      <c r="DN224" s="203"/>
      <c r="DO224" s="203"/>
      <c r="DP224" s="203"/>
      <c r="DQ224" s="203"/>
      <c r="DR224" s="203"/>
      <c r="DS224" s="203"/>
      <c r="DT224" s="203"/>
      <c r="DU224" s="203"/>
      <c r="DV224" s="203"/>
      <c r="DW224" s="203"/>
      <c r="DX224" s="203"/>
      <c r="DY224" s="203"/>
      <c r="DZ224" s="203"/>
      <c r="EA224" s="203"/>
      <c r="EB224" s="203"/>
      <c r="EC224" s="203"/>
      <c r="ED224" s="203"/>
      <c r="EE224" s="203"/>
      <c r="EF224" s="203"/>
    </row>
    <row r="225" spans="1:136" s="24" customFormat="1" ht="29.25" hidden="1" customHeight="1" x14ac:dyDescent="0.25">
      <c r="A225" s="595">
        <v>424</v>
      </c>
      <c r="B225" s="595"/>
      <c r="C225" s="595"/>
      <c r="D225" s="596" t="s">
        <v>46</v>
      </c>
      <c r="E225" s="596"/>
      <c r="F225" s="596"/>
      <c r="G225" s="596"/>
      <c r="H225" s="22">
        <f t="shared" si="569"/>
        <v>0</v>
      </c>
      <c r="I225" s="55"/>
      <c r="J225" s="317"/>
      <c r="K225" s="56"/>
      <c r="L225" s="56"/>
      <c r="M225" s="56"/>
      <c r="N225" s="56"/>
      <c r="O225" s="338"/>
      <c r="P225" s="223"/>
      <c r="Q225" s="223"/>
      <c r="R225" s="223"/>
      <c r="S225" s="223"/>
      <c r="T225" s="23">
        <f t="shared" si="571"/>
        <v>0</v>
      </c>
      <c r="U225" s="55"/>
      <c r="V225" s="317"/>
      <c r="W225" s="56"/>
      <c r="X225" s="56"/>
      <c r="Y225" s="56"/>
      <c r="Z225" s="56"/>
      <c r="AA225" s="56"/>
      <c r="AB225" s="56"/>
      <c r="AC225" s="56"/>
      <c r="AD225" s="56"/>
      <c r="AE225" s="57"/>
      <c r="AF225" s="109">
        <f t="shared" si="572"/>
        <v>0</v>
      </c>
      <c r="AG225" s="55"/>
      <c r="AH225" s="317"/>
      <c r="AI225" s="56"/>
      <c r="AJ225" s="56"/>
      <c r="AK225" s="56"/>
      <c r="AL225" s="56"/>
      <c r="AM225" s="56"/>
      <c r="AN225" s="56"/>
      <c r="AO225" s="56"/>
      <c r="AP225" s="56"/>
      <c r="AQ225" s="57"/>
      <c r="AR225" s="189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203"/>
      <c r="BQ225" s="203"/>
      <c r="BR225" s="203"/>
      <c r="BS225" s="203"/>
      <c r="BT225" s="203"/>
      <c r="BU225" s="203"/>
      <c r="BV225" s="203"/>
      <c r="BW225" s="203"/>
      <c r="BX225" s="203"/>
      <c r="BY225" s="203"/>
      <c r="BZ225" s="203"/>
      <c r="CA225" s="203"/>
      <c r="CB225" s="203"/>
      <c r="CC225" s="203"/>
      <c r="CD225" s="203"/>
      <c r="CE225" s="203"/>
      <c r="CF225" s="203"/>
      <c r="CG225" s="203"/>
      <c r="CH225" s="203"/>
      <c r="CI225" s="203"/>
      <c r="CJ225" s="203"/>
      <c r="CK225" s="203"/>
      <c r="CL225" s="203"/>
      <c r="CM225" s="203"/>
      <c r="CN225" s="203"/>
      <c r="CO225" s="203"/>
      <c r="CP225" s="203"/>
      <c r="CQ225" s="203"/>
      <c r="CR225" s="203"/>
      <c r="CS225" s="203"/>
      <c r="CT225" s="203"/>
      <c r="CU225" s="203"/>
      <c r="CV225" s="203"/>
      <c r="CW225" s="203"/>
      <c r="CX225" s="203"/>
      <c r="CY225" s="203"/>
      <c r="CZ225" s="203"/>
      <c r="DA225" s="203"/>
      <c r="DB225" s="203"/>
      <c r="DC225" s="203"/>
      <c r="DD225" s="203"/>
      <c r="DE225" s="203"/>
      <c r="DF225" s="203"/>
      <c r="DG225" s="203"/>
      <c r="DH225" s="203"/>
      <c r="DI225" s="203"/>
      <c r="DJ225" s="203"/>
      <c r="DK225" s="203"/>
      <c r="DL225" s="203"/>
      <c r="DM225" s="203"/>
      <c r="DN225" s="203"/>
      <c r="DO225" s="203"/>
      <c r="DP225" s="203"/>
      <c r="DQ225" s="203"/>
      <c r="DR225" s="203"/>
      <c r="DS225" s="203"/>
      <c r="DT225" s="203"/>
      <c r="DU225" s="203"/>
      <c r="DV225" s="203"/>
      <c r="DW225" s="203"/>
      <c r="DX225" s="203"/>
      <c r="DY225" s="203"/>
      <c r="DZ225" s="203"/>
      <c r="EA225" s="203"/>
      <c r="EB225" s="203"/>
      <c r="EC225" s="203"/>
      <c r="ED225" s="203"/>
      <c r="EE225" s="203"/>
      <c r="EF225" s="203"/>
    </row>
    <row r="226" spans="1:136" ht="0" hidden="1" customHeight="1" x14ac:dyDescent="0.25">
      <c r="P226" s="223"/>
      <c r="Q226" s="223"/>
      <c r="R226" s="223"/>
      <c r="S226" s="223"/>
    </row>
    <row r="227" spans="1:136" ht="0" hidden="1" customHeight="1" x14ac:dyDescent="0.25">
      <c r="P227" s="223"/>
      <c r="Q227" s="223"/>
      <c r="R227" s="223"/>
      <c r="S227" s="223"/>
    </row>
    <row r="228" spans="1:136" ht="0" hidden="1" customHeight="1" x14ac:dyDescent="0.25">
      <c r="P228" s="223"/>
      <c r="Q228" s="223"/>
      <c r="R228" s="223"/>
      <c r="S228" s="223"/>
    </row>
    <row r="229" spans="1:136" ht="0" hidden="1" customHeight="1" x14ac:dyDescent="0.25">
      <c r="P229" s="223"/>
      <c r="Q229" s="223"/>
      <c r="R229" s="223"/>
      <c r="S229" s="223"/>
    </row>
    <row r="230" spans="1:136" ht="0" hidden="1" customHeight="1" x14ac:dyDescent="0.25">
      <c r="P230" s="223"/>
      <c r="Q230" s="223"/>
      <c r="R230" s="223"/>
      <c r="S230" s="223"/>
    </row>
    <row r="231" spans="1:136" ht="0" hidden="1" customHeight="1" x14ac:dyDescent="0.25">
      <c r="P231" s="223"/>
      <c r="Q231" s="223"/>
      <c r="R231" s="223"/>
      <c r="S231" s="223"/>
    </row>
    <row r="232" spans="1:136" ht="0" hidden="1" customHeight="1" x14ac:dyDescent="0.25">
      <c r="P232" s="223"/>
      <c r="Q232" s="223"/>
      <c r="R232" s="223"/>
      <c r="S232" s="223"/>
    </row>
    <row r="233" spans="1:136" ht="0" hidden="1" customHeight="1" x14ac:dyDescent="0.25">
      <c r="P233" s="223"/>
      <c r="Q233" s="223"/>
      <c r="R233" s="223"/>
      <c r="S233" s="223"/>
    </row>
    <row r="234" spans="1:136" ht="0" hidden="1" customHeight="1" x14ac:dyDescent="0.25">
      <c r="P234" s="223"/>
      <c r="Q234" s="223"/>
      <c r="R234" s="223"/>
      <c r="S234" s="223"/>
    </row>
    <row r="235" spans="1:136" ht="0" hidden="1" customHeight="1" x14ac:dyDescent="0.25">
      <c r="P235" s="223"/>
      <c r="Q235" s="223"/>
      <c r="R235" s="223"/>
      <c r="S235" s="223"/>
    </row>
    <row r="236" spans="1:136" ht="0" hidden="1" customHeight="1" x14ac:dyDescent="0.25">
      <c r="P236" s="223"/>
      <c r="Q236" s="223"/>
      <c r="R236" s="223"/>
      <c r="S236" s="223"/>
    </row>
    <row r="237" spans="1:136" ht="0" hidden="1" customHeight="1" x14ac:dyDescent="0.25">
      <c r="P237" s="223"/>
      <c r="Q237" s="223"/>
      <c r="R237" s="223"/>
      <c r="S237" s="223"/>
    </row>
    <row r="238" spans="1:136" ht="0" hidden="1" customHeight="1" x14ac:dyDescent="0.25">
      <c r="P238" s="223"/>
      <c r="Q238" s="223"/>
      <c r="R238" s="223"/>
      <c r="S238" s="223"/>
    </row>
    <row r="239" spans="1:136" ht="0" hidden="1" customHeight="1" x14ac:dyDescent="0.25">
      <c r="P239" s="223"/>
      <c r="Q239" s="223"/>
      <c r="R239" s="223"/>
      <c r="S239" s="223"/>
    </row>
    <row r="240" spans="1:136" ht="0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72"/>
      <c r="K240" s="3"/>
      <c r="L240" s="3"/>
      <c r="M240" s="3"/>
      <c r="N240" s="3"/>
      <c r="O240" s="72"/>
      <c r="P240" s="223"/>
      <c r="Q240" s="223"/>
      <c r="R240" s="223"/>
      <c r="S240" s="223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206"/>
    </row>
    <row r="241" spans="1:44" ht="0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72"/>
      <c r="K241" s="3"/>
      <c r="L241" s="3"/>
      <c r="M241" s="3"/>
      <c r="N241" s="3"/>
      <c r="O241" s="72"/>
      <c r="P241" s="223"/>
      <c r="Q241" s="223"/>
      <c r="R241" s="223"/>
      <c r="S241" s="223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206"/>
    </row>
    <row r="242" spans="1:44" ht="0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72"/>
      <c r="K242" s="3"/>
      <c r="L242" s="3"/>
      <c r="M242" s="3"/>
      <c r="N242" s="3"/>
      <c r="O242" s="72"/>
      <c r="P242" s="223"/>
      <c r="Q242" s="223"/>
      <c r="R242" s="223"/>
      <c r="S242" s="223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206"/>
    </row>
    <row r="243" spans="1:44" ht="0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72"/>
      <c r="K243" s="3"/>
      <c r="L243" s="3"/>
      <c r="M243" s="3"/>
      <c r="N243" s="3"/>
      <c r="O243" s="72"/>
      <c r="P243" s="223"/>
      <c r="Q243" s="223"/>
      <c r="R243" s="223"/>
      <c r="S243" s="223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206"/>
    </row>
    <row r="244" spans="1:44" ht="0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72"/>
      <c r="K244" s="3"/>
      <c r="L244" s="3"/>
      <c r="M244" s="3"/>
      <c r="N244" s="3"/>
      <c r="O244" s="72"/>
      <c r="P244" s="223"/>
      <c r="Q244" s="223"/>
      <c r="R244" s="223"/>
      <c r="S244" s="223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206"/>
    </row>
    <row r="245" spans="1:44" ht="0" hidden="1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72"/>
      <c r="K245" s="3"/>
      <c r="L245" s="3"/>
      <c r="M245" s="3"/>
      <c r="N245" s="3"/>
      <c r="O245" s="72"/>
      <c r="P245" s="223"/>
      <c r="Q245" s="223"/>
      <c r="R245" s="223"/>
      <c r="S245" s="223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206"/>
    </row>
    <row r="246" spans="1:44" ht="0" hidden="1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72"/>
      <c r="K246" s="3"/>
      <c r="L246" s="3"/>
      <c r="M246" s="3"/>
      <c r="N246" s="3"/>
      <c r="O246" s="72"/>
      <c r="P246" s="223"/>
      <c r="Q246" s="223"/>
      <c r="R246" s="223"/>
      <c r="S246" s="223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206"/>
    </row>
    <row r="247" spans="1:44" ht="0" hidden="1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72"/>
      <c r="K247" s="3"/>
      <c r="L247" s="3"/>
      <c r="M247" s="3"/>
      <c r="N247" s="3"/>
      <c r="O247" s="72"/>
      <c r="P247" s="223"/>
      <c r="Q247" s="223"/>
      <c r="R247" s="223"/>
      <c r="S247" s="223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206"/>
    </row>
    <row r="248" spans="1:44" ht="0" hidden="1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72"/>
      <c r="K248" s="3"/>
      <c r="L248" s="3"/>
      <c r="M248" s="3"/>
      <c r="N248" s="3"/>
      <c r="O248" s="72"/>
      <c r="P248" s="223"/>
      <c r="Q248" s="223"/>
      <c r="R248" s="223"/>
      <c r="S248" s="223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206"/>
    </row>
    <row r="249" spans="1:44" ht="0" hidden="1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72"/>
      <c r="K249" s="3"/>
      <c r="L249" s="3"/>
      <c r="M249" s="3"/>
      <c r="N249" s="3"/>
      <c r="O249" s="72"/>
      <c r="P249" s="223"/>
      <c r="Q249" s="223"/>
      <c r="R249" s="223"/>
      <c r="S249" s="223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206"/>
    </row>
    <row r="250" spans="1:44" ht="0" hidden="1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72"/>
      <c r="K250" s="3"/>
      <c r="L250" s="3"/>
      <c r="M250" s="3"/>
      <c r="N250" s="3"/>
      <c r="O250" s="72"/>
      <c r="P250" s="223"/>
      <c r="Q250" s="223"/>
      <c r="R250" s="223"/>
      <c r="S250" s="223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206"/>
    </row>
    <row r="251" spans="1:44" ht="0" hidden="1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72"/>
      <c r="K251" s="3"/>
      <c r="L251" s="3"/>
      <c r="M251" s="3"/>
      <c r="N251" s="3"/>
      <c r="O251" s="72"/>
      <c r="P251" s="223"/>
      <c r="Q251" s="223"/>
      <c r="R251" s="223"/>
      <c r="S251" s="223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206"/>
    </row>
    <row r="252" spans="1:44" ht="0" hidden="1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72"/>
      <c r="K252" s="3"/>
      <c r="L252" s="3"/>
      <c r="M252" s="3"/>
      <c r="N252" s="3"/>
      <c r="O252" s="72"/>
      <c r="P252" s="223"/>
      <c r="Q252" s="223"/>
      <c r="R252" s="223"/>
      <c r="S252" s="223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206"/>
    </row>
    <row r="253" spans="1:44" ht="0" hidden="1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72"/>
      <c r="K253" s="3"/>
      <c r="L253" s="3"/>
      <c r="M253" s="3"/>
      <c r="N253" s="3"/>
      <c r="O253" s="72"/>
      <c r="P253" s="223"/>
      <c r="Q253" s="223"/>
      <c r="R253" s="223"/>
      <c r="S253" s="223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206"/>
    </row>
    <row r="254" spans="1:44" ht="0" hidden="1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72"/>
      <c r="K254" s="3"/>
      <c r="L254" s="3"/>
      <c r="M254" s="3"/>
      <c r="N254" s="3"/>
      <c r="O254" s="72"/>
      <c r="P254" s="223"/>
      <c r="Q254" s="223"/>
      <c r="R254" s="223"/>
      <c r="S254" s="223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206"/>
    </row>
    <row r="255" spans="1:44" ht="0" hidden="1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72"/>
      <c r="K255" s="3"/>
      <c r="L255" s="3"/>
      <c r="M255" s="3"/>
      <c r="N255" s="3"/>
      <c r="O255" s="72"/>
      <c r="P255" s="223"/>
      <c r="Q255" s="223"/>
      <c r="R255" s="223"/>
      <c r="S255" s="223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206"/>
    </row>
    <row r="256" spans="1:44" ht="0" hidden="1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72"/>
      <c r="K256" s="3"/>
      <c r="L256" s="3"/>
      <c r="M256" s="3"/>
      <c r="N256" s="3"/>
      <c r="O256" s="72"/>
      <c r="P256" s="223"/>
      <c r="Q256" s="223"/>
      <c r="R256" s="223"/>
      <c r="S256" s="223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206"/>
    </row>
    <row r="257" spans="1:44" ht="0" hidden="1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72"/>
      <c r="K257" s="3"/>
      <c r="L257" s="3"/>
      <c r="M257" s="3"/>
      <c r="N257" s="3"/>
      <c r="O257" s="72"/>
      <c r="P257" s="223"/>
      <c r="Q257" s="223"/>
      <c r="R257" s="223"/>
      <c r="S257" s="223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206"/>
    </row>
    <row r="258" spans="1:44" ht="0" hidden="1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72"/>
      <c r="K258" s="3"/>
      <c r="L258" s="3"/>
      <c r="M258" s="3"/>
      <c r="N258" s="3"/>
      <c r="O258" s="72"/>
      <c r="P258" s="223"/>
      <c r="Q258" s="223"/>
      <c r="R258" s="223"/>
      <c r="S258" s="223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206"/>
    </row>
    <row r="259" spans="1:44" ht="0" hidden="1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72"/>
      <c r="K259" s="3"/>
      <c r="L259" s="3"/>
      <c r="M259" s="3"/>
      <c r="N259" s="3"/>
      <c r="O259" s="72"/>
      <c r="P259" s="223"/>
      <c r="Q259" s="223"/>
      <c r="R259" s="223"/>
      <c r="S259" s="223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206"/>
    </row>
    <row r="260" spans="1:44" ht="0" hidden="1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72"/>
      <c r="K260" s="3"/>
      <c r="L260" s="3"/>
      <c r="M260" s="3"/>
      <c r="N260" s="3"/>
      <c r="O260" s="72"/>
      <c r="P260" s="223"/>
      <c r="Q260" s="223"/>
      <c r="R260" s="223"/>
      <c r="S260" s="223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206"/>
    </row>
    <row r="261" spans="1:44" ht="0" hidden="1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72"/>
      <c r="K261" s="3"/>
      <c r="L261" s="3"/>
      <c r="M261" s="3"/>
      <c r="N261" s="3"/>
      <c r="O261" s="72"/>
      <c r="P261" s="223"/>
      <c r="Q261" s="223"/>
      <c r="R261" s="223"/>
      <c r="S261" s="223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206"/>
    </row>
    <row r="262" spans="1:44" ht="0" hidden="1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72"/>
      <c r="K262" s="3"/>
      <c r="L262" s="3"/>
      <c r="M262" s="3"/>
      <c r="N262" s="3"/>
      <c r="O262" s="72"/>
      <c r="P262" s="223"/>
      <c r="Q262" s="223"/>
      <c r="R262" s="223"/>
      <c r="S262" s="223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206"/>
    </row>
    <row r="263" spans="1:44" ht="0" hidden="1" customHeight="1" x14ac:dyDescent="0.25"/>
    <row r="264" spans="1:44" ht="0" hidden="1" customHeight="1" x14ac:dyDescent="0.25"/>
    <row r="265" spans="1:44" ht="0" hidden="1" customHeight="1" x14ac:dyDescent="0.25"/>
    <row r="266" spans="1:44" ht="0" hidden="1" customHeight="1" x14ac:dyDescent="0.25"/>
    <row r="267" spans="1:44" ht="0" hidden="1" customHeight="1" x14ac:dyDescent="0.25"/>
    <row r="268" spans="1:44" ht="0" hidden="1" customHeight="1" x14ac:dyDescent="0.25"/>
    <row r="269" spans="1:44" ht="0" hidden="1" customHeight="1" x14ac:dyDescent="0.25"/>
    <row r="270" spans="1:44" ht="0" hidden="1" customHeight="1" x14ac:dyDescent="0.25"/>
    <row r="271" spans="1:44" ht="0" hidden="1" customHeight="1" x14ac:dyDescent="0.25"/>
  </sheetData>
  <sheetProtection password="8306" sheet="1" objects="1" scenarios="1" formatCells="0" formatColumns="0" formatRows="0"/>
  <mergeCells count="321">
    <mergeCell ref="D33:G33"/>
    <mergeCell ref="D35:G35"/>
    <mergeCell ref="D26:G26"/>
    <mergeCell ref="D29:G29"/>
    <mergeCell ref="D30:G30"/>
    <mergeCell ref="A29:B29"/>
    <mergeCell ref="D31:G31"/>
    <mergeCell ref="A32:B32"/>
    <mergeCell ref="D32:G32"/>
    <mergeCell ref="A34:B34"/>
    <mergeCell ref="D34:G34"/>
    <mergeCell ref="D36:G36"/>
    <mergeCell ref="AT16:AV16"/>
    <mergeCell ref="A177:C177"/>
    <mergeCell ref="D177:G177"/>
    <mergeCell ref="D178:G178"/>
    <mergeCell ref="A179:B179"/>
    <mergeCell ref="D179:G179"/>
    <mergeCell ref="D18:G18"/>
    <mergeCell ref="D19:G19"/>
    <mergeCell ref="D20:G20"/>
    <mergeCell ref="D21:G21"/>
    <mergeCell ref="D22:G22"/>
    <mergeCell ref="D23:G23"/>
    <mergeCell ref="D24:G24"/>
    <mergeCell ref="D27:G27"/>
    <mergeCell ref="D98:G98"/>
    <mergeCell ref="D99:G99"/>
    <mergeCell ref="D46:G46"/>
    <mergeCell ref="D41:G41"/>
    <mergeCell ref="D42:G42"/>
    <mergeCell ref="D43:G43"/>
    <mergeCell ref="D90:G90"/>
    <mergeCell ref="A38:B38"/>
    <mergeCell ref="D81:G81"/>
    <mergeCell ref="D180:G180"/>
    <mergeCell ref="D181:G181"/>
    <mergeCell ref="A176:C176"/>
    <mergeCell ref="D176:G176"/>
    <mergeCell ref="D100:G100"/>
    <mergeCell ref="A102:C102"/>
    <mergeCell ref="D102:G102"/>
    <mergeCell ref="A116:B116"/>
    <mergeCell ref="A129:B129"/>
    <mergeCell ref="D129:G129"/>
    <mergeCell ref="D130:G130"/>
    <mergeCell ref="A125:B125"/>
    <mergeCell ref="D131:G131"/>
    <mergeCell ref="D132:G132"/>
    <mergeCell ref="D133:G133"/>
    <mergeCell ref="D154:G154"/>
    <mergeCell ref="A155:B155"/>
    <mergeCell ref="D155:G155"/>
    <mergeCell ref="D157:G157"/>
    <mergeCell ref="D156:G156"/>
    <mergeCell ref="A152:B152"/>
    <mergeCell ref="D152:G152"/>
    <mergeCell ref="D153:G153"/>
    <mergeCell ref="U184:X184"/>
    <mergeCell ref="AO183:AQ183"/>
    <mergeCell ref="AO184:AQ184"/>
    <mergeCell ref="I184:L184"/>
    <mergeCell ref="Q184:S184"/>
    <mergeCell ref="U11:W11"/>
    <mergeCell ref="Y11:AE11"/>
    <mergeCell ref="AG183:AI183"/>
    <mergeCell ref="AG184:AI184"/>
    <mergeCell ref="I47:S47"/>
    <mergeCell ref="I88:S88"/>
    <mergeCell ref="I112:S112"/>
    <mergeCell ref="I121:S121"/>
    <mergeCell ref="I134:S134"/>
    <mergeCell ref="I158:S158"/>
    <mergeCell ref="U158:AE158"/>
    <mergeCell ref="U134:AE134"/>
    <mergeCell ref="U121:AE121"/>
    <mergeCell ref="U112:AE112"/>
    <mergeCell ref="U88:AE88"/>
    <mergeCell ref="U47:AE47"/>
    <mergeCell ref="AG47:AQ47"/>
    <mergeCell ref="AG158:AQ158"/>
    <mergeCell ref="AG134:AQ134"/>
    <mergeCell ref="AG7:AI7"/>
    <mergeCell ref="AJ7:AQ7"/>
    <mergeCell ref="AG11:AI11"/>
    <mergeCell ref="AK11:AQ11"/>
    <mergeCell ref="A2:S2"/>
    <mergeCell ref="A4:S4"/>
    <mergeCell ref="A194:C194"/>
    <mergeCell ref="D194:G194"/>
    <mergeCell ref="A11:G11"/>
    <mergeCell ref="D185:G185"/>
    <mergeCell ref="D137:G137"/>
    <mergeCell ref="I11:K11"/>
    <mergeCell ref="M11:S11"/>
    <mergeCell ref="A172:B172"/>
    <mergeCell ref="D164:G164"/>
    <mergeCell ref="D163:G163"/>
    <mergeCell ref="D61:G61"/>
    <mergeCell ref="D62:G62"/>
    <mergeCell ref="D173:G173"/>
    <mergeCell ref="D63:G63"/>
    <mergeCell ref="A16:C16"/>
    <mergeCell ref="A186:C186"/>
    <mergeCell ref="D186:G186"/>
    <mergeCell ref="D187:G187"/>
    <mergeCell ref="A188:B188"/>
    <mergeCell ref="D191:G191"/>
    <mergeCell ref="D197:G197"/>
    <mergeCell ref="A185:C185"/>
    <mergeCell ref="D188:G188"/>
    <mergeCell ref="A189:C189"/>
    <mergeCell ref="D189:G189"/>
    <mergeCell ref="I7:K7"/>
    <mergeCell ref="L7:S7"/>
    <mergeCell ref="A8:C9"/>
    <mergeCell ref="D8:G9"/>
    <mergeCell ref="H8:H9"/>
    <mergeCell ref="A13:G13"/>
    <mergeCell ref="A15:G15"/>
    <mergeCell ref="A190:C190"/>
    <mergeCell ref="D190:G190"/>
    <mergeCell ref="A191:C191"/>
    <mergeCell ref="A193:C193"/>
    <mergeCell ref="D193:G193"/>
    <mergeCell ref="A195:C195"/>
    <mergeCell ref="D195:G195"/>
    <mergeCell ref="A196:C196"/>
    <mergeCell ref="D196:G196"/>
    <mergeCell ref="A197:B197"/>
    <mergeCell ref="D192:G192"/>
    <mergeCell ref="A10:G10"/>
    <mergeCell ref="B12:G12"/>
    <mergeCell ref="D168:G168"/>
    <mergeCell ref="D165:G165"/>
    <mergeCell ref="D166:G166"/>
    <mergeCell ref="A136:C136"/>
    <mergeCell ref="D136:G136"/>
    <mergeCell ref="A160:C160"/>
    <mergeCell ref="D160:G160"/>
    <mergeCell ref="D161:G161"/>
    <mergeCell ref="A162:B162"/>
    <mergeCell ref="A143:B143"/>
    <mergeCell ref="D144:G144"/>
    <mergeCell ref="D143:G143"/>
    <mergeCell ref="D167:G167"/>
    <mergeCell ref="D174:G174"/>
    <mergeCell ref="D171:G171"/>
    <mergeCell ref="A110:B110"/>
    <mergeCell ref="D110:G110"/>
    <mergeCell ref="D111:G111"/>
    <mergeCell ref="D114:G114"/>
    <mergeCell ref="A19:B19"/>
    <mergeCell ref="A23:B23"/>
    <mergeCell ref="T8:T9"/>
    <mergeCell ref="AF8:AF9"/>
    <mergeCell ref="A137:C137"/>
    <mergeCell ref="D140:G140"/>
    <mergeCell ref="D142:G142"/>
    <mergeCell ref="D141:G141"/>
    <mergeCell ref="D138:G138"/>
    <mergeCell ref="A139:B139"/>
    <mergeCell ref="D139:G139"/>
    <mergeCell ref="D17:G17"/>
    <mergeCell ref="D96:G96"/>
    <mergeCell ref="D97:G97"/>
    <mergeCell ref="D69:G69"/>
    <mergeCell ref="D28:G28"/>
    <mergeCell ref="D16:G16"/>
    <mergeCell ref="A17:C17"/>
    <mergeCell ref="D25:G25"/>
    <mergeCell ref="A104:B104"/>
    <mergeCell ref="D104:G104"/>
    <mergeCell ref="D105:G105"/>
    <mergeCell ref="D106:G106"/>
    <mergeCell ref="D107:G107"/>
    <mergeCell ref="D108:G108"/>
    <mergeCell ref="D109:G109"/>
    <mergeCell ref="U7:W7"/>
    <mergeCell ref="X7:AE7"/>
    <mergeCell ref="D218:G218"/>
    <mergeCell ref="A213:C213"/>
    <mergeCell ref="D215:G215"/>
    <mergeCell ref="A206:C206"/>
    <mergeCell ref="A208:C208"/>
    <mergeCell ref="A209:C209"/>
    <mergeCell ref="A211:B211"/>
    <mergeCell ref="A212:C212"/>
    <mergeCell ref="D206:G206"/>
    <mergeCell ref="D212:G212"/>
    <mergeCell ref="D209:G209"/>
    <mergeCell ref="D210:G210"/>
    <mergeCell ref="D211:G211"/>
    <mergeCell ref="D208:G208"/>
    <mergeCell ref="D213:G213"/>
    <mergeCell ref="A214:C214"/>
    <mergeCell ref="D214:G214"/>
    <mergeCell ref="A216:C216"/>
    <mergeCell ref="A192:B192"/>
    <mergeCell ref="D201:G201"/>
    <mergeCell ref="D216:G216"/>
    <mergeCell ref="A217:C217"/>
    <mergeCell ref="D200:G200"/>
    <mergeCell ref="A225:C225"/>
    <mergeCell ref="D225:G225"/>
    <mergeCell ref="D222:G222"/>
    <mergeCell ref="A223:B223"/>
    <mergeCell ref="D223:G223"/>
    <mergeCell ref="A224:C224"/>
    <mergeCell ref="D224:G224"/>
    <mergeCell ref="A219:C219"/>
    <mergeCell ref="D219:G219"/>
    <mergeCell ref="A220:B220"/>
    <mergeCell ref="D220:G220"/>
    <mergeCell ref="A221:C221"/>
    <mergeCell ref="D221:G221"/>
    <mergeCell ref="D217:G217"/>
    <mergeCell ref="A215:B215"/>
    <mergeCell ref="A218:C218"/>
    <mergeCell ref="A202:C202"/>
    <mergeCell ref="D202:G202"/>
    <mergeCell ref="A201:C201"/>
    <mergeCell ref="D199:G199"/>
    <mergeCell ref="A200:B200"/>
    <mergeCell ref="D126:G126"/>
    <mergeCell ref="D127:G127"/>
    <mergeCell ref="D128:G128"/>
    <mergeCell ref="D115:G115"/>
    <mergeCell ref="D116:G116"/>
    <mergeCell ref="D117:G117"/>
    <mergeCell ref="D125:G125"/>
    <mergeCell ref="A198:C198"/>
    <mergeCell ref="D198:G198"/>
    <mergeCell ref="A149:B149"/>
    <mergeCell ref="D145:G145"/>
    <mergeCell ref="A166:B166"/>
    <mergeCell ref="D148:G148"/>
    <mergeCell ref="D146:G146"/>
    <mergeCell ref="D162:G162"/>
    <mergeCell ref="D170:G170"/>
    <mergeCell ref="A170:C170"/>
    <mergeCell ref="D172:G172"/>
    <mergeCell ref="D149:G149"/>
    <mergeCell ref="D150:G150"/>
    <mergeCell ref="D151:G151"/>
    <mergeCell ref="D147:G147"/>
    <mergeCell ref="D37:G37"/>
    <mergeCell ref="A79:B79"/>
    <mergeCell ref="D38:G38"/>
    <mergeCell ref="A61:C61"/>
    <mergeCell ref="A62:C62"/>
    <mergeCell ref="A64:B64"/>
    <mergeCell ref="D64:G64"/>
    <mergeCell ref="D65:G65"/>
    <mergeCell ref="D66:G66"/>
    <mergeCell ref="D67:G67"/>
    <mergeCell ref="A74:B74"/>
    <mergeCell ref="D74:G74"/>
    <mergeCell ref="D75:G75"/>
    <mergeCell ref="A49:C49"/>
    <mergeCell ref="D49:G49"/>
    <mergeCell ref="D50:G50"/>
    <mergeCell ref="A51:B51"/>
    <mergeCell ref="D51:G51"/>
    <mergeCell ref="D52:G52"/>
    <mergeCell ref="D53:G53"/>
    <mergeCell ref="D54:G54"/>
    <mergeCell ref="D39:G39"/>
    <mergeCell ref="D40:G40"/>
    <mergeCell ref="D55:G55"/>
    <mergeCell ref="AS122:AV122"/>
    <mergeCell ref="D124:G124"/>
    <mergeCell ref="A123:C123"/>
    <mergeCell ref="D123:G123"/>
    <mergeCell ref="A114:C114"/>
    <mergeCell ref="A44:B44"/>
    <mergeCell ref="D44:G44"/>
    <mergeCell ref="D45:G45"/>
    <mergeCell ref="D76:G76"/>
    <mergeCell ref="D79:G79"/>
    <mergeCell ref="AS101:AV101"/>
    <mergeCell ref="D103:G103"/>
    <mergeCell ref="AS113:AV113"/>
    <mergeCell ref="D118:G118"/>
    <mergeCell ref="D119:G119"/>
    <mergeCell ref="D120:G120"/>
    <mergeCell ref="AS89:AV89"/>
    <mergeCell ref="A90:C90"/>
    <mergeCell ref="A92:B92"/>
    <mergeCell ref="A96:B96"/>
    <mergeCell ref="AG121:AQ121"/>
    <mergeCell ref="AG112:AQ112"/>
    <mergeCell ref="AG88:AQ88"/>
    <mergeCell ref="A55:B55"/>
    <mergeCell ref="D56:G56"/>
    <mergeCell ref="D57:G57"/>
    <mergeCell ref="D58:G58"/>
    <mergeCell ref="D59:G59"/>
    <mergeCell ref="A85:B85"/>
    <mergeCell ref="D85:G85"/>
    <mergeCell ref="D86:G86"/>
    <mergeCell ref="D87:G87"/>
    <mergeCell ref="D68:G68"/>
    <mergeCell ref="D82:G82"/>
    <mergeCell ref="D83:G83"/>
    <mergeCell ref="D91:G91"/>
    <mergeCell ref="D92:G92"/>
    <mergeCell ref="D93:G93"/>
    <mergeCell ref="D94:G94"/>
    <mergeCell ref="D95:G95"/>
    <mergeCell ref="A70:B70"/>
    <mergeCell ref="D70:G70"/>
    <mergeCell ref="D71:G71"/>
    <mergeCell ref="D84:G84"/>
    <mergeCell ref="D80:G80"/>
    <mergeCell ref="A77:B77"/>
    <mergeCell ref="D77:G77"/>
    <mergeCell ref="D78:G78"/>
    <mergeCell ref="A72:B72"/>
    <mergeCell ref="D72:G72"/>
    <mergeCell ref="D73:G73"/>
  </mergeCells>
  <conditionalFormatting sqref="I163:T164 I81:T81 AF81 AF163:AF164 AF148 AF83 I83:T83 T82 I157:AQ157 I33:AQ33 I71:AQ71 I85:T87 AF85:AF87 I148:T148">
    <cfRule type="containsBlanks" dxfId="216" priority="454">
      <formula>LEN(TRIM(I33))=0</formula>
    </cfRule>
  </conditionalFormatting>
  <conditionalFormatting sqref="I224:O225 I221:O221 I216:O219 I212:O214">
    <cfRule type="containsBlanks" dxfId="215" priority="444">
      <formula>LEN(TRIM(I212))=0</formula>
    </cfRule>
  </conditionalFormatting>
  <conditionalFormatting sqref="T212:T214 T216:T219 T221 T224:T225 AF224:AF225 AF221 AF216:AF219 AF212:AF214">
    <cfRule type="containsBlanks" dxfId="214" priority="443">
      <formula>LEN(TRIM(T212))=0</formula>
    </cfRule>
  </conditionalFormatting>
  <conditionalFormatting sqref="I201:O201 I198:O198 I193:O196 I189:O191">
    <cfRule type="containsBlanks" dxfId="213" priority="363">
      <formula>LEN(TRIM(I189))=0</formula>
    </cfRule>
  </conditionalFormatting>
  <conditionalFormatting sqref="T189:T191 T193:T196 T198 T201 AF201 AF198 AF193:AF196 AF189:AF191">
    <cfRule type="containsBlanks" dxfId="212" priority="362">
      <formula>LEN(TRIM(T189))=0</formula>
    </cfRule>
  </conditionalFormatting>
  <conditionalFormatting sqref="I202:O202">
    <cfRule type="containsBlanks" dxfId="211" priority="361">
      <formula>LEN(TRIM(I202))=0</formula>
    </cfRule>
  </conditionalFormatting>
  <conditionalFormatting sqref="T202 AF202">
    <cfRule type="containsBlanks" dxfId="210" priority="360">
      <formula>LEN(TRIM(T202))=0</formula>
    </cfRule>
  </conditionalFormatting>
  <conditionalFormatting sqref="I144:S147">
    <cfRule type="containsBlanks" dxfId="209" priority="351">
      <formula>LEN(TRIM(I144))=0</formula>
    </cfRule>
  </conditionalFormatting>
  <conditionalFormatting sqref="T144:T147 AF144:AF147">
    <cfRule type="containsBlanks" dxfId="208" priority="350">
      <formula>LEN(TRIM(T144))=0</formula>
    </cfRule>
  </conditionalFormatting>
  <conditionalFormatting sqref="I140:T142 AF140:AF142">
    <cfRule type="containsBlanks" dxfId="207" priority="352">
      <formula>LEN(TRIM(I140))=0</formula>
    </cfRule>
  </conditionalFormatting>
  <conditionalFormatting sqref="T150:T151 AF150:AF151">
    <cfRule type="containsBlanks" dxfId="206" priority="318">
      <formula>LEN(TRIM(T150))=0</formula>
    </cfRule>
  </conditionalFormatting>
  <conditionalFormatting sqref="T173 AF173">
    <cfRule type="containsBlanks" dxfId="205" priority="297">
      <formula>LEN(TRIM(T173))=0</formula>
    </cfRule>
  </conditionalFormatting>
  <conditionalFormatting sqref="I174:T174 AF174">
    <cfRule type="containsBlanks" dxfId="204" priority="305">
      <formula>LEN(TRIM(I174))=0</formula>
    </cfRule>
  </conditionalFormatting>
  <conditionalFormatting sqref="T167:T168 AF167:AF168">
    <cfRule type="containsBlanks" dxfId="203" priority="293">
      <formula>LEN(TRIM(T167))=0</formula>
    </cfRule>
  </conditionalFormatting>
  <conditionalFormatting sqref="I173:S173">
    <cfRule type="containsBlanks" dxfId="202" priority="298">
      <formula>LEN(TRIM(I173))=0</formula>
    </cfRule>
  </conditionalFormatting>
  <conditionalFormatting sqref="I150:S151">
    <cfRule type="containsBlanks" dxfId="201" priority="319">
      <formula>LEN(TRIM(I150))=0</formula>
    </cfRule>
  </conditionalFormatting>
  <conditionalFormatting sqref="I167:S168">
    <cfRule type="containsBlanks" dxfId="200" priority="294">
      <formula>LEN(TRIM(I167))=0</formula>
    </cfRule>
  </conditionalFormatting>
  <conditionalFormatting sqref="H13:T13 AF13">
    <cfRule type="cellIs" dxfId="199" priority="311" operator="notEqual">
      <formula>0</formula>
    </cfRule>
  </conditionalFormatting>
  <conditionalFormatting sqref="I28:T28 AF28">
    <cfRule type="containsBlanks" dxfId="198" priority="269">
      <formula>LEN(TRIM(I28))=0</formula>
    </cfRule>
  </conditionalFormatting>
  <conditionalFormatting sqref="I20:T22 AF20:AF22">
    <cfRule type="containsBlanks" dxfId="197" priority="268">
      <formula>LEN(TRIM(I20))=0</formula>
    </cfRule>
  </conditionalFormatting>
  <conditionalFormatting sqref="T40:T46 AF40:AF46">
    <cfRule type="containsBlanks" dxfId="196" priority="260">
      <formula>LEN(TRIM(T40))=0</formula>
    </cfRule>
  </conditionalFormatting>
  <conditionalFormatting sqref="I24:S25 I27:S27">
    <cfRule type="containsBlanks" dxfId="195" priority="267">
      <formula>LEN(TRIM(I24))=0</formula>
    </cfRule>
  </conditionalFormatting>
  <conditionalFormatting sqref="T24:T25 AF24:AF25 AF27 T27">
    <cfRule type="containsBlanks" dxfId="194" priority="266">
      <formula>LEN(TRIM(T24))=0</formula>
    </cfRule>
  </conditionalFormatting>
  <conditionalFormatting sqref="I39:S39">
    <cfRule type="containsBlanks" dxfId="193" priority="263">
      <formula>LEN(TRIM(I39))=0</formula>
    </cfRule>
  </conditionalFormatting>
  <conditionalFormatting sqref="T39 AF39">
    <cfRule type="containsBlanks" dxfId="192" priority="262">
      <formula>LEN(TRIM(T39))=0</formula>
    </cfRule>
  </conditionalFormatting>
  <conditionalFormatting sqref="I40:S46">
    <cfRule type="containsBlanks" dxfId="191" priority="261">
      <formula>LEN(TRIM(I40))=0</formula>
    </cfRule>
  </conditionalFormatting>
  <conditionalFormatting sqref="A11 H11">
    <cfRule type="cellIs" dxfId="190" priority="250" operator="notEqual">
      <formula>0</formula>
    </cfRule>
  </conditionalFormatting>
  <conditionalFormatting sqref="H13:T13 AF13">
    <cfRule type="notContainsBlanks" dxfId="189" priority="249">
      <formula>LEN(TRIM(H13))&gt;0</formula>
    </cfRule>
  </conditionalFormatting>
  <conditionalFormatting sqref="T65:T67 AF65:AF67">
    <cfRule type="containsBlanks" dxfId="188" priority="230">
      <formula>LEN(TRIM(T65))=0</formula>
    </cfRule>
  </conditionalFormatting>
  <conditionalFormatting sqref="I65:S67">
    <cfRule type="containsBlanks" dxfId="187" priority="231">
      <formula>LEN(TRIM(I65))=0</formula>
    </cfRule>
  </conditionalFormatting>
  <conditionalFormatting sqref="I69:T69 AF69">
    <cfRule type="containsBlanks" dxfId="186" priority="233">
      <formula>LEN(TRIM(I69))=0</formula>
    </cfRule>
  </conditionalFormatting>
  <conditionalFormatting sqref="T68 AF68">
    <cfRule type="containsBlanks" dxfId="185" priority="224">
      <formula>LEN(TRIM(T68))=0</formula>
    </cfRule>
  </conditionalFormatting>
  <conditionalFormatting sqref="I68:S68">
    <cfRule type="containsBlanks" dxfId="184" priority="225">
      <formula>LEN(TRIM(I68))=0</formula>
    </cfRule>
  </conditionalFormatting>
  <conditionalFormatting sqref="I100:T100 AF100">
    <cfRule type="containsBlanks" dxfId="183" priority="223">
      <formula>LEN(TRIM(I100))=0</formula>
    </cfRule>
  </conditionalFormatting>
  <conditionalFormatting sqref="I93:T95 AF93:AF95">
    <cfRule type="containsBlanks" dxfId="182" priority="222">
      <formula>LEN(TRIM(I93))=0</formula>
    </cfRule>
  </conditionalFormatting>
  <conditionalFormatting sqref="I97:S99">
    <cfRule type="containsBlanks" dxfId="181" priority="221">
      <formula>LEN(TRIM(I97))=0</formula>
    </cfRule>
  </conditionalFormatting>
  <conditionalFormatting sqref="T97:T99 AF97:AF99">
    <cfRule type="containsBlanks" dxfId="180" priority="220">
      <formula>LEN(TRIM(T97))=0</formula>
    </cfRule>
  </conditionalFormatting>
  <conditionalFormatting sqref="I108:T108 AF108">
    <cfRule type="containsBlanks" dxfId="179" priority="219">
      <formula>LEN(TRIM(I108))=0</formula>
    </cfRule>
  </conditionalFormatting>
  <conditionalFormatting sqref="I120:T120 AF120">
    <cfRule type="containsBlanks" dxfId="178" priority="211">
      <formula>LEN(TRIM(I120))=0</formula>
    </cfRule>
  </conditionalFormatting>
  <conditionalFormatting sqref="T111 AF111">
    <cfRule type="containsBlanks" dxfId="177" priority="212">
      <formula>LEN(TRIM(T111))=0</formula>
    </cfRule>
  </conditionalFormatting>
  <conditionalFormatting sqref="I105:S107">
    <cfRule type="containsBlanks" dxfId="176" priority="217">
      <formula>LEN(TRIM(I105))=0</formula>
    </cfRule>
  </conditionalFormatting>
  <conditionalFormatting sqref="T105:T107 AF105:AF107">
    <cfRule type="containsBlanks" dxfId="175" priority="216">
      <formula>LEN(TRIM(T105))=0</formula>
    </cfRule>
  </conditionalFormatting>
  <conditionalFormatting sqref="I133:T133 AF133">
    <cfRule type="containsBlanks" dxfId="174" priority="208">
      <formula>LEN(TRIM(I133))=0</formula>
    </cfRule>
  </conditionalFormatting>
  <conditionalFormatting sqref="I111:S111">
    <cfRule type="containsBlanks" dxfId="173" priority="213">
      <formula>LEN(TRIM(I111))=0</formula>
    </cfRule>
  </conditionalFormatting>
  <conditionalFormatting sqref="I126:T128 AF126:AF128">
    <cfRule type="containsBlanks" dxfId="172" priority="207">
      <formula>LEN(TRIM(I126))=0</formula>
    </cfRule>
  </conditionalFormatting>
  <conditionalFormatting sqref="I117:S119">
    <cfRule type="containsBlanks" dxfId="171" priority="210">
      <formula>LEN(TRIM(I117))=0</formula>
    </cfRule>
  </conditionalFormatting>
  <conditionalFormatting sqref="T117:T119 AF117:AF119">
    <cfRule type="containsBlanks" dxfId="170" priority="209">
      <formula>LEN(TRIM(T117))=0</formula>
    </cfRule>
  </conditionalFormatting>
  <conditionalFormatting sqref="I130:S132">
    <cfRule type="containsBlanks" dxfId="169" priority="206">
      <formula>LEN(TRIM(I130))=0</formula>
    </cfRule>
  </conditionalFormatting>
  <conditionalFormatting sqref="T130:T132 AF130:AF132">
    <cfRule type="containsBlanks" dxfId="168" priority="205">
      <formula>LEN(TRIM(T130))=0</formula>
    </cfRule>
  </conditionalFormatting>
  <conditionalFormatting sqref="U148 U164:AE164 U81:X81 U83:AE83 U85:AE87 Z81:AE81 W148:X148 Z148:AE148 U163:X163 Z163:AE163">
    <cfRule type="containsBlanks" dxfId="167" priority="204">
      <formula>LEN(TRIM(U81))=0</formula>
    </cfRule>
  </conditionalFormatting>
  <conditionalFormatting sqref="U224:AE225 U221:AE221 U216:AE219 U212:AE214">
    <cfRule type="containsBlanks" dxfId="166" priority="203">
      <formula>LEN(TRIM(U212))=0</formula>
    </cfRule>
  </conditionalFormatting>
  <conditionalFormatting sqref="U201:AE201 U198:AE198 U193:AE196 U189:AE191">
    <cfRule type="containsBlanks" dxfId="165" priority="202">
      <formula>LEN(TRIM(U189))=0</formula>
    </cfRule>
  </conditionalFormatting>
  <conditionalFormatting sqref="U202:AE202">
    <cfRule type="containsBlanks" dxfId="164" priority="201">
      <formula>LEN(TRIM(U202))=0</formula>
    </cfRule>
  </conditionalFormatting>
  <conditionalFormatting sqref="U144:U147 W144:AE145 W147:AE147 W146:X146 Z146:AE146">
    <cfRule type="containsBlanks" dxfId="163" priority="199">
      <formula>LEN(TRIM(U144))=0</formula>
    </cfRule>
  </conditionalFormatting>
  <conditionalFormatting sqref="U141:AE141 U140:W140 Y140:AE140 U142:W142 Y142:AE142">
    <cfRule type="containsBlanks" dxfId="162" priority="200">
      <formula>LEN(TRIM(U140))=0</formula>
    </cfRule>
  </conditionalFormatting>
  <conditionalFormatting sqref="U174:AE174">
    <cfRule type="containsBlanks" dxfId="161" priority="196">
      <formula>LEN(TRIM(U174))=0</formula>
    </cfRule>
  </conditionalFormatting>
  <conditionalFormatting sqref="U173:AE173">
    <cfRule type="containsBlanks" dxfId="160" priority="195">
      <formula>LEN(TRIM(U173))=0</formula>
    </cfRule>
  </conditionalFormatting>
  <conditionalFormatting sqref="U150:AE151">
    <cfRule type="containsBlanks" dxfId="159" priority="198">
      <formula>LEN(TRIM(U150))=0</formula>
    </cfRule>
  </conditionalFormatting>
  <conditionalFormatting sqref="U167:AE167 U168:X168 Z168:AE168">
    <cfRule type="containsBlanks" dxfId="158" priority="194">
      <formula>LEN(TRIM(U167))=0</formula>
    </cfRule>
  </conditionalFormatting>
  <conditionalFormatting sqref="U13:AE13">
    <cfRule type="cellIs" dxfId="157" priority="197" operator="notEqual">
      <formula>0</formula>
    </cfRule>
  </conditionalFormatting>
  <conditionalFormatting sqref="U28:Z28 AB28:AE28">
    <cfRule type="containsBlanks" dxfId="156" priority="193">
      <formula>LEN(TRIM(U28))=0</formula>
    </cfRule>
  </conditionalFormatting>
  <conditionalFormatting sqref="U20:AE22">
    <cfRule type="containsBlanks" dxfId="155" priority="192">
      <formula>LEN(TRIM(U20))=0</formula>
    </cfRule>
  </conditionalFormatting>
  <conditionalFormatting sqref="U24:Z25 U27:Z27 AB27:AE27 AB24:AE25">
    <cfRule type="containsBlanks" dxfId="154" priority="191">
      <formula>LEN(TRIM(U24))=0</formula>
    </cfRule>
  </conditionalFormatting>
  <conditionalFormatting sqref="U39:AE39">
    <cfRule type="containsBlanks" dxfId="153" priority="190">
      <formula>LEN(TRIM(U39))=0</formula>
    </cfRule>
  </conditionalFormatting>
  <conditionalFormatting sqref="U40:AE46">
    <cfRule type="containsBlanks" dxfId="152" priority="189">
      <formula>LEN(TRIM(U40))=0</formula>
    </cfRule>
  </conditionalFormatting>
  <conditionalFormatting sqref="U13:AE13">
    <cfRule type="notContainsBlanks" dxfId="151" priority="188">
      <formula>LEN(TRIM(U13))&gt;0</formula>
    </cfRule>
  </conditionalFormatting>
  <conditionalFormatting sqref="U100:AE100">
    <cfRule type="containsBlanks" dxfId="150" priority="181">
      <formula>LEN(TRIM(U100))=0</formula>
    </cfRule>
  </conditionalFormatting>
  <conditionalFormatting sqref="U65:AE65 U66:X67 Z66:AE67">
    <cfRule type="containsBlanks" dxfId="149" priority="183">
      <formula>LEN(TRIM(U65))=0</formula>
    </cfRule>
  </conditionalFormatting>
  <conditionalFormatting sqref="U68:AE68">
    <cfRule type="containsBlanks" dxfId="148" priority="182">
      <formula>LEN(TRIM(U68))=0</formula>
    </cfRule>
  </conditionalFormatting>
  <conditionalFormatting sqref="U69:X69 AC69:AE69 Z69:AA69">
    <cfRule type="containsBlanks" dxfId="147" priority="184">
      <formula>LEN(TRIM(U69))=0</formula>
    </cfRule>
  </conditionalFormatting>
  <conditionalFormatting sqref="U93:AE95">
    <cfRule type="containsBlanks" dxfId="146" priority="180">
      <formula>LEN(TRIM(U93))=0</formula>
    </cfRule>
  </conditionalFormatting>
  <conditionalFormatting sqref="U97:AE99">
    <cfRule type="containsBlanks" dxfId="145" priority="179">
      <formula>LEN(TRIM(U97))=0</formula>
    </cfRule>
  </conditionalFormatting>
  <conditionalFormatting sqref="U108:AE108">
    <cfRule type="containsBlanks" dxfId="144" priority="178">
      <formula>LEN(TRIM(U108))=0</formula>
    </cfRule>
  </conditionalFormatting>
  <conditionalFormatting sqref="U120:AE120">
    <cfRule type="containsBlanks" dxfId="143" priority="175">
      <formula>LEN(TRIM(U120))=0</formula>
    </cfRule>
  </conditionalFormatting>
  <conditionalFormatting sqref="U105:AE107">
    <cfRule type="containsBlanks" dxfId="142" priority="177">
      <formula>LEN(TRIM(U105))=0</formula>
    </cfRule>
  </conditionalFormatting>
  <conditionalFormatting sqref="U133:AE133">
    <cfRule type="containsBlanks" dxfId="141" priority="173">
      <formula>LEN(TRIM(U133))=0</formula>
    </cfRule>
  </conditionalFormatting>
  <conditionalFormatting sqref="U111:AE111">
    <cfRule type="containsBlanks" dxfId="140" priority="176">
      <formula>LEN(TRIM(U111))=0</formula>
    </cfRule>
  </conditionalFormatting>
  <conditionalFormatting sqref="U126:AE128">
    <cfRule type="containsBlanks" dxfId="139" priority="172">
      <formula>LEN(TRIM(U126))=0</formula>
    </cfRule>
  </conditionalFormatting>
  <conditionalFormatting sqref="U117:AE119">
    <cfRule type="containsBlanks" dxfId="138" priority="174">
      <formula>LEN(TRIM(U117))=0</formula>
    </cfRule>
  </conditionalFormatting>
  <conditionalFormatting sqref="U130:AE132">
    <cfRule type="containsBlanks" dxfId="137" priority="171">
      <formula>LEN(TRIM(U130))=0</formula>
    </cfRule>
  </conditionalFormatting>
  <conditionalFormatting sqref="AG148 AG164:AQ164 AG81:AJ81 AG83:AQ83 AG85:AQ87 AL81:AQ81 AI148:AJ148 AL148:AQ148 AG163:AJ163 AL163:AQ163">
    <cfRule type="containsBlanks" dxfId="136" priority="170">
      <formula>LEN(TRIM(AG81))=0</formula>
    </cfRule>
  </conditionalFormatting>
  <conditionalFormatting sqref="AG224:AQ225 AG221:AQ221 AG216:AQ219 AG212:AQ214">
    <cfRule type="containsBlanks" dxfId="135" priority="169">
      <formula>LEN(TRIM(AG212))=0</formula>
    </cfRule>
  </conditionalFormatting>
  <conditionalFormatting sqref="AG201:AQ201 AG198:AQ198 AG193:AQ196 AG189:AQ191">
    <cfRule type="containsBlanks" dxfId="134" priority="168">
      <formula>LEN(TRIM(AG189))=0</formula>
    </cfRule>
  </conditionalFormatting>
  <conditionalFormatting sqref="AG202:AQ202">
    <cfRule type="containsBlanks" dxfId="133" priority="167">
      <formula>LEN(TRIM(AG202))=0</formula>
    </cfRule>
  </conditionalFormatting>
  <conditionalFormatting sqref="AG144:AG147 AI144:AQ145 AI147:AQ147 AI146:AJ146 AL146:AQ146">
    <cfRule type="containsBlanks" dxfId="132" priority="165">
      <formula>LEN(TRIM(AG144))=0</formula>
    </cfRule>
  </conditionalFormatting>
  <conditionalFormatting sqref="AG141:AQ141 AG140:AI140 AK140:AQ140 AG142:AI142 AK142:AQ142">
    <cfRule type="containsBlanks" dxfId="131" priority="166">
      <formula>LEN(TRIM(AG140))=0</formula>
    </cfRule>
  </conditionalFormatting>
  <conditionalFormatting sqref="AG174:AQ174">
    <cfRule type="containsBlanks" dxfId="130" priority="162">
      <formula>LEN(TRIM(AG174))=0</formula>
    </cfRule>
  </conditionalFormatting>
  <conditionalFormatting sqref="AG173:AQ173">
    <cfRule type="containsBlanks" dxfId="129" priority="161">
      <formula>LEN(TRIM(AG173))=0</formula>
    </cfRule>
  </conditionalFormatting>
  <conditionalFormatting sqref="AG150:AQ151">
    <cfRule type="containsBlanks" dxfId="128" priority="164">
      <formula>LEN(TRIM(AG150))=0</formula>
    </cfRule>
  </conditionalFormatting>
  <conditionalFormatting sqref="AG167:AQ167 AG168:AJ168 AL168:AQ168">
    <cfRule type="containsBlanks" dxfId="127" priority="160">
      <formula>LEN(TRIM(AG167))=0</formula>
    </cfRule>
  </conditionalFormatting>
  <conditionalFormatting sqref="AG13:AQ13">
    <cfRule type="cellIs" dxfId="126" priority="163" operator="notEqual">
      <formula>0</formula>
    </cfRule>
  </conditionalFormatting>
  <conditionalFormatting sqref="AG28:AL28 AN28:AQ28">
    <cfRule type="containsBlanks" dxfId="125" priority="159">
      <formula>LEN(TRIM(AG28))=0</formula>
    </cfRule>
  </conditionalFormatting>
  <conditionalFormatting sqref="AG20:AQ22">
    <cfRule type="containsBlanks" dxfId="124" priority="158">
      <formula>LEN(TRIM(AG20))=0</formula>
    </cfRule>
  </conditionalFormatting>
  <conditionalFormatting sqref="AG24:AL25 AG27:AL27 AN27:AQ27 AN24:AQ25">
    <cfRule type="containsBlanks" dxfId="123" priority="157">
      <formula>LEN(TRIM(AG24))=0</formula>
    </cfRule>
  </conditionalFormatting>
  <conditionalFormatting sqref="AG39:AQ39">
    <cfRule type="containsBlanks" dxfId="122" priority="156">
      <formula>LEN(TRIM(AG39))=0</formula>
    </cfRule>
  </conditionalFormatting>
  <conditionalFormatting sqref="AG40:AQ46">
    <cfRule type="containsBlanks" dxfId="121" priority="155">
      <formula>LEN(TRIM(AG40))=0</formula>
    </cfRule>
  </conditionalFormatting>
  <conditionalFormatting sqref="AG13:AQ13">
    <cfRule type="notContainsBlanks" dxfId="120" priority="154">
      <formula>LEN(TRIM(AG13))&gt;0</formula>
    </cfRule>
  </conditionalFormatting>
  <conditionalFormatting sqref="AG100:AQ100">
    <cfRule type="containsBlanks" dxfId="119" priority="147">
      <formula>LEN(TRIM(AG100))=0</formula>
    </cfRule>
  </conditionalFormatting>
  <conditionalFormatting sqref="AG65:AQ65 AG66:AJ67 AL66:AQ67">
    <cfRule type="containsBlanks" dxfId="118" priority="149">
      <formula>LEN(TRIM(AG65))=0</formula>
    </cfRule>
  </conditionalFormatting>
  <conditionalFormatting sqref="AG68:AQ68">
    <cfRule type="containsBlanks" dxfId="117" priority="148">
      <formula>LEN(TRIM(AG68))=0</formula>
    </cfRule>
  </conditionalFormatting>
  <conditionalFormatting sqref="AG69:AJ69 AO69:AQ69 AL69:AM69">
    <cfRule type="containsBlanks" dxfId="116" priority="150">
      <formula>LEN(TRIM(AG69))=0</formula>
    </cfRule>
  </conditionalFormatting>
  <conditionalFormatting sqref="AG93:AQ95">
    <cfRule type="containsBlanks" dxfId="115" priority="146">
      <formula>LEN(TRIM(AG93))=0</formula>
    </cfRule>
  </conditionalFormatting>
  <conditionalFormatting sqref="AG97:AQ99">
    <cfRule type="containsBlanks" dxfId="114" priority="145">
      <formula>LEN(TRIM(AG97))=0</formula>
    </cfRule>
  </conditionalFormatting>
  <conditionalFormatting sqref="AG108:AQ108">
    <cfRule type="containsBlanks" dxfId="113" priority="144">
      <formula>LEN(TRIM(AG108))=0</formula>
    </cfRule>
  </conditionalFormatting>
  <conditionalFormatting sqref="AG120:AQ120">
    <cfRule type="containsBlanks" dxfId="112" priority="141">
      <formula>LEN(TRIM(AG120))=0</formula>
    </cfRule>
  </conditionalFormatting>
  <conditionalFormatting sqref="AG105:AQ107">
    <cfRule type="containsBlanks" dxfId="111" priority="143">
      <formula>LEN(TRIM(AG105))=0</formula>
    </cfRule>
  </conditionalFormatting>
  <conditionalFormatting sqref="AG133:AQ133">
    <cfRule type="containsBlanks" dxfId="110" priority="139">
      <formula>LEN(TRIM(AG133))=0</formula>
    </cfRule>
  </conditionalFormatting>
  <conditionalFormatting sqref="AG111:AQ111">
    <cfRule type="containsBlanks" dxfId="109" priority="142">
      <formula>LEN(TRIM(AG111))=0</formula>
    </cfRule>
  </conditionalFormatting>
  <conditionalFormatting sqref="AG126:AQ128">
    <cfRule type="containsBlanks" dxfId="108" priority="138">
      <formula>LEN(TRIM(AG126))=0</formula>
    </cfRule>
  </conditionalFormatting>
  <conditionalFormatting sqref="AG117:AQ119">
    <cfRule type="containsBlanks" dxfId="107" priority="140">
      <formula>LEN(TRIM(AG117))=0</formula>
    </cfRule>
  </conditionalFormatting>
  <conditionalFormatting sqref="AG130:AQ132">
    <cfRule type="containsBlanks" dxfId="106" priority="137">
      <formula>LEN(TRIM(AG130))=0</formula>
    </cfRule>
  </conditionalFormatting>
  <conditionalFormatting sqref="I180:J180">
    <cfRule type="containsBlanks" dxfId="105" priority="134">
      <formula>LEN(TRIM(I180))=0</formula>
    </cfRule>
  </conditionalFormatting>
  <conditionalFormatting sqref="I181:S181">
    <cfRule type="containsBlanks" dxfId="104" priority="130">
      <formula>LEN(TRIM(I181))=0</formula>
    </cfRule>
  </conditionalFormatting>
  <conditionalFormatting sqref="H181 T181 AF181">
    <cfRule type="containsBlanks" dxfId="103" priority="131">
      <formula>LEN(TRIM(H181))=0</formula>
    </cfRule>
  </conditionalFormatting>
  <conditionalFormatting sqref="H180 T180 AF180">
    <cfRule type="containsBlanks" dxfId="102" priority="133">
      <formula>LEN(TRIM(H180))=0</formula>
    </cfRule>
  </conditionalFormatting>
  <conditionalFormatting sqref="K180:S180">
    <cfRule type="containsBlanks" dxfId="101" priority="132">
      <formula>LEN(TRIM(K180))=0</formula>
    </cfRule>
  </conditionalFormatting>
  <conditionalFormatting sqref="U181:AE181">
    <cfRule type="containsBlanks" dxfId="100" priority="127">
      <formula>LEN(TRIM(U181))=0</formula>
    </cfRule>
  </conditionalFormatting>
  <conditionalFormatting sqref="U180:V180">
    <cfRule type="containsBlanks" dxfId="99" priority="129">
      <formula>LEN(TRIM(U180))=0</formula>
    </cfRule>
  </conditionalFormatting>
  <conditionalFormatting sqref="W180:AE180">
    <cfRule type="containsBlanks" dxfId="98" priority="128">
      <formula>LEN(TRIM(W180))=0</formula>
    </cfRule>
  </conditionalFormatting>
  <conditionalFormatting sqref="AG181:AQ181">
    <cfRule type="containsBlanks" dxfId="97" priority="124">
      <formula>LEN(TRIM(AG181))=0</formula>
    </cfRule>
  </conditionalFormatting>
  <conditionalFormatting sqref="AG180:AH180">
    <cfRule type="containsBlanks" dxfId="96" priority="126">
      <formula>LEN(TRIM(AG180))=0</formula>
    </cfRule>
  </conditionalFormatting>
  <conditionalFormatting sqref="AI180:AQ180">
    <cfRule type="containsBlanks" dxfId="95" priority="125">
      <formula>LEN(TRIM(AI180))=0</formula>
    </cfRule>
  </conditionalFormatting>
  <conditionalFormatting sqref="T75 AF75">
    <cfRule type="containsBlanks" dxfId="94" priority="122">
      <formula>LEN(TRIM(T75))=0</formula>
    </cfRule>
  </conditionalFormatting>
  <conditionalFormatting sqref="I75:S75">
    <cfRule type="containsBlanks" dxfId="93" priority="123">
      <formula>LEN(TRIM(I75))=0</formula>
    </cfRule>
  </conditionalFormatting>
  <conditionalFormatting sqref="U75:AE75">
    <cfRule type="containsBlanks" dxfId="92" priority="121">
      <formula>LEN(TRIM(U75))=0</formula>
    </cfRule>
  </conditionalFormatting>
  <conditionalFormatting sqref="AG75:AQ75">
    <cfRule type="containsBlanks" dxfId="91" priority="120">
      <formula>LEN(TRIM(AG75))=0</formula>
    </cfRule>
  </conditionalFormatting>
  <conditionalFormatting sqref="I59:T59 AF59">
    <cfRule type="containsBlanks" dxfId="90" priority="119">
      <formula>LEN(TRIM(I59))=0</formula>
    </cfRule>
  </conditionalFormatting>
  <conditionalFormatting sqref="I52:T54 AF52:AF54">
    <cfRule type="containsBlanks" dxfId="89" priority="118">
      <formula>LEN(TRIM(I52))=0</formula>
    </cfRule>
  </conditionalFormatting>
  <conditionalFormatting sqref="I56:S58">
    <cfRule type="containsBlanks" dxfId="88" priority="117">
      <formula>LEN(TRIM(I56))=0</formula>
    </cfRule>
  </conditionalFormatting>
  <conditionalFormatting sqref="T56:T58 AF56:AF58">
    <cfRule type="containsBlanks" dxfId="87" priority="116">
      <formula>LEN(TRIM(T56))=0</formula>
    </cfRule>
  </conditionalFormatting>
  <conditionalFormatting sqref="U59:AE59">
    <cfRule type="containsBlanks" dxfId="86" priority="111">
      <formula>LEN(TRIM(U59))=0</formula>
    </cfRule>
  </conditionalFormatting>
  <conditionalFormatting sqref="U52:AE54">
    <cfRule type="containsBlanks" dxfId="85" priority="110">
      <formula>LEN(TRIM(U52))=0</formula>
    </cfRule>
  </conditionalFormatting>
  <conditionalFormatting sqref="U56:AE58">
    <cfRule type="containsBlanks" dxfId="84" priority="109">
      <formula>LEN(TRIM(U56))=0</formula>
    </cfRule>
  </conditionalFormatting>
  <conditionalFormatting sqref="AG59:AQ59">
    <cfRule type="containsBlanks" dxfId="83" priority="106">
      <formula>LEN(TRIM(AG59))=0</formula>
    </cfRule>
  </conditionalFormatting>
  <conditionalFormatting sqref="AG52:AQ54">
    <cfRule type="containsBlanks" dxfId="82" priority="105">
      <formula>LEN(TRIM(AG52))=0</formula>
    </cfRule>
  </conditionalFormatting>
  <conditionalFormatting sqref="AG56:AQ58">
    <cfRule type="containsBlanks" dxfId="81" priority="104">
      <formula>LEN(TRIM(AG56))=0</formula>
    </cfRule>
  </conditionalFormatting>
  <conditionalFormatting sqref="I36:S36">
    <cfRule type="containsBlanks" dxfId="80" priority="101">
      <formula>LEN(TRIM(I36))=0</formula>
    </cfRule>
  </conditionalFormatting>
  <conditionalFormatting sqref="T36 AF36">
    <cfRule type="containsBlanks" dxfId="79" priority="100">
      <formula>LEN(TRIM(T36))=0</formula>
    </cfRule>
  </conditionalFormatting>
  <conditionalFormatting sqref="U36:AE36">
    <cfRule type="containsBlanks" dxfId="78" priority="97">
      <formula>LEN(TRIM(U36))=0</formula>
    </cfRule>
  </conditionalFormatting>
  <conditionalFormatting sqref="AG36:AQ36">
    <cfRule type="containsBlanks" dxfId="77" priority="96">
      <formula>LEN(TRIM(AG36))=0</formula>
    </cfRule>
  </conditionalFormatting>
  <conditionalFormatting sqref="I82:S82 AF82">
    <cfRule type="containsBlanks" dxfId="76" priority="95">
      <formula>LEN(TRIM(I82))=0</formula>
    </cfRule>
  </conditionalFormatting>
  <conditionalFormatting sqref="U82:AE82">
    <cfRule type="containsBlanks" dxfId="75" priority="94">
      <formula>LEN(TRIM(U82))=0</formula>
    </cfRule>
  </conditionalFormatting>
  <conditionalFormatting sqref="AG82:AQ82">
    <cfRule type="containsBlanks" dxfId="74" priority="93">
      <formula>LEN(TRIM(AG82))=0</formula>
    </cfRule>
  </conditionalFormatting>
  <conditionalFormatting sqref="AG184:AI184 AO184:AQ184">
    <cfRule type="containsText" dxfId="73" priority="84" operator="containsText" text="Ime i prezime, funkcija">
      <formula>NOT(ISERROR(SEARCH("Ime i prezime, funkcija",AG184)))</formula>
    </cfRule>
  </conditionalFormatting>
  <conditionalFormatting sqref="I26:S26">
    <cfRule type="containsBlanks" dxfId="72" priority="83">
      <formula>LEN(TRIM(I26))=0</formula>
    </cfRule>
  </conditionalFormatting>
  <conditionalFormatting sqref="AF26 T26">
    <cfRule type="containsBlanks" dxfId="71" priority="82">
      <formula>LEN(TRIM(T26))=0</formula>
    </cfRule>
  </conditionalFormatting>
  <conditionalFormatting sqref="U26:Z26 AB26:AE26">
    <cfRule type="containsBlanks" dxfId="70" priority="81">
      <formula>LEN(TRIM(U26))=0</formula>
    </cfRule>
  </conditionalFormatting>
  <conditionalFormatting sqref="AG26:AL26 AN26:AQ26">
    <cfRule type="containsBlanks" dxfId="69" priority="80">
      <formula>LEN(TRIM(AG26))=0</formula>
    </cfRule>
  </conditionalFormatting>
  <conditionalFormatting sqref="T30:T31 AF30:AF31">
    <cfRule type="containsBlanks" dxfId="68" priority="78">
      <formula>LEN(TRIM(T30))=0</formula>
    </cfRule>
  </conditionalFormatting>
  <conditionalFormatting sqref="I30:S31">
    <cfRule type="containsBlanks" dxfId="67" priority="79">
      <formula>LEN(TRIM(I30))=0</formula>
    </cfRule>
  </conditionalFormatting>
  <conditionalFormatting sqref="U30:AE31">
    <cfRule type="containsBlanks" dxfId="66" priority="77">
      <formula>LEN(TRIM(U30))=0</formula>
    </cfRule>
  </conditionalFormatting>
  <conditionalFormatting sqref="AG30:AQ31">
    <cfRule type="containsBlanks" dxfId="65" priority="76">
      <formula>LEN(TRIM(AG30))=0</formula>
    </cfRule>
  </conditionalFormatting>
  <conditionalFormatting sqref="I35:S35">
    <cfRule type="containsBlanks" dxfId="64" priority="71">
      <formula>LEN(TRIM(I35))=0</formula>
    </cfRule>
  </conditionalFormatting>
  <conditionalFormatting sqref="T35 AF35">
    <cfRule type="containsBlanks" dxfId="63" priority="70">
      <formula>LEN(TRIM(T35))=0</formula>
    </cfRule>
  </conditionalFormatting>
  <conditionalFormatting sqref="U35:AE35">
    <cfRule type="containsBlanks" dxfId="62" priority="69">
      <formula>LEN(TRIM(U35))=0</formula>
    </cfRule>
  </conditionalFormatting>
  <conditionalFormatting sqref="AG35:AQ35">
    <cfRule type="containsBlanks" dxfId="61" priority="68">
      <formula>LEN(TRIM(AG35))=0</formula>
    </cfRule>
  </conditionalFormatting>
  <conditionalFormatting sqref="T84 AF84">
    <cfRule type="containsBlanks" dxfId="60" priority="62">
      <formula>LEN(TRIM(T84))=0</formula>
    </cfRule>
  </conditionalFormatting>
  <conditionalFormatting sqref="I84:S84">
    <cfRule type="containsBlanks" dxfId="59" priority="63">
      <formula>LEN(TRIM(I84))=0</formula>
    </cfRule>
  </conditionalFormatting>
  <conditionalFormatting sqref="U84:AE84">
    <cfRule type="containsBlanks" dxfId="58" priority="61">
      <formula>LEN(TRIM(U84))=0</formula>
    </cfRule>
  </conditionalFormatting>
  <conditionalFormatting sqref="AG84:AQ84">
    <cfRule type="containsBlanks" dxfId="57" priority="60">
      <formula>LEN(TRIM(AG84))=0</formula>
    </cfRule>
  </conditionalFormatting>
  <conditionalFormatting sqref="I80:S80">
    <cfRule type="containsBlanks" dxfId="56" priority="59">
      <formula>LEN(TRIM(I80))=0</formula>
    </cfRule>
  </conditionalFormatting>
  <conditionalFormatting sqref="T80 AF80">
    <cfRule type="containsBlanks" dxfId="55" priority="58">
      <formula>LEN(TRIM(T80))=0</formula>
    </cfRule>
  </conditionalFormatting>
  <conditionalFormatting sqref="U80:AE80">
    <cfRule type="containsBlanks" dxfId="54" priority="57">
      <formula>LEN(TRIM(U80))=0</formula>
    </cfRule>
  </conditionalFormatting>
  <conditionalFormatting sqref="AG80:AQ80">
    <cfRule type="containsBlanks" dxfId="53" priority="56">
      <formula>LEN(TRIM(AG80))=0</formula>
    </cfRule>
  </conditionalFormatting>
  <conditionalFormatting sqref="I78:S78">
    <cfRule type="containsBlanks" dxfId="52" priority="55">
      <formula>LEN(TRIM(I78))=0</formula>
    </cfRule>
  </conditionalFormatting>
  <conditionalFormatting sqref="T78 AF78">
    <cfRule type="containsBlanks" dxfId="51" priority="54">
      <formula>LEN(TRIM(T78))=0</formula>
    </cfRule>
  </conditionalFormatting>
  <conditionalFormatting sqref="U78:AE78">
    <cfRule type="containsBlanks" dxfId="50" priority="53">
      <formula>LEN(TRIM(U78))=0</formula>
    </cfRule>
  </conditionalFormatting>
  <conditionalFormatting sqref="AG78:AQ78">
    <cfRule type="containsBlanks" dxfId="49" priority="52">
      <formula>LEN(TRIM(AG78))=0</formula>
    </cfRule>
  </conditionalFormatting>
  <conditionalFormatting sqref="T73 AF73">
    <cfRule type="containsBlanks" dxfId="48" priority="50">
      <formula>LEN(TRIM(T73))=0</formula>
    </cfRule>
  </conditionalFormatting>
  <conditionalFormatting sqref="I73:S73">
    <cfRule type="containsBlanks" dxfId="47" priority="51">
      <formula>LEN(TRIM(I73))=0</formula>
    </cfRule>
  </conditionalFormatting>
  <conditionalFormatting sqref="U73:AE73">
    <cfRule type="containsBlanks" dxfId="46" priority="49">
      <formula>LEN(TRIM(U73))=0</formula>
    </cfRule>
  </conditionalFormatting>
  <conditionalFormatting sqref="AG73:AQ73">
    <cfRule type="containsBlanks" dxfId="45" priority="48">
      <formula>LEN(TRIM(AG73))=0</formula>
    </cfRule>
  </conditionalFormatting>
  <conditionalFormatting sqref="I156:T156 AF156">
    <cfRule type="containsBlanks" dxfId="44" priority="47">
      <formula>LEN(TRIM(I156))=0</formula>
    </cfRule>
  </conditionalFormatting>
  <conditionalFormatting sqref="U156:X156 Z156:AE156">
    <cfRule type="containsBlanks" dxfId="43" priority="46">
      <formula>LEN(TRIM(U156))=0</formula>
    </cfRule>
  </conditionalFormatting>
  <conditionalFormatting sqref="AG156:AJ156 AL156:AQ156">
    <cfRule type="containsBlanks" dxfId="42" priority="45">
      <formula>LEN(TRIM(AG156))=0</formula>
    </cfRule>
  </conditionalFormatting>
  <conditionalFormatting sqref="T153 AF153">
    <cfRule type="containsBlanks" dxfId="41" priority="43">
      <formula>LEN(TRIM(T153))=0</formula>
    </cfRule>
  </conditionalFormatting>
  <conditionalFormatting sqref="I153:S153">
    <cfRule type="containsBlanks" dxfId="40" priority="44">
      <formula>LEN(TRIM(I153))=0</formula>
    </cfRule>
  </conditionalFormatting>
  <conditionalFormatting sqref="U153:AE153">
    <cfRule type="containsBlanks" dxfId="39" priority="42">
      <formula>LEN(TRIM(U153))=0</formula>
    </cfRule>
  </conditionalFormatting>
  <conditionalFormatting sqref="AG153:AQ153">
    <cfRule type="containsBlanks" dxfId="38" priority="41">
      <formula>LEN(TRIM(AG153))=0</formula>
    </cfRule>
  </conditionalFormatting>
  <conditionalFormatting sqref="T20:AQ22 T30:AQ31 T33:AQ33 T35:AQ36 T39:AQ43 T45:AQ46 T52:AQ54 T56:AQ59 T24:Z28 AB24:AL28 AN24:AQ28">
    <cfRule type="notContainsBlanks" dxfId="37" priority="40">
      <formula>LEN(TRIM(T20))&gt;0</formula>
    </cfRule>
  </conditionalFormatting>
  <conditionalFormatting sqref="T65:AQ65 T71:AQ71 T73:AQ73 T75:AQ75 T78:AQ78 T80:AQ80 T86:AQ87 T93:AQ95 T97:AQ100 T105:AQ108 T111:AQ111 T117:AQ120 T126:AQ128 T130:AQ133 T68:AQ68 T66:X67 Z66:AJ67 AL66:AQ67 T69:X69 AC69:AJ69 AO69:AQ69 T82:AQ84 T81:X81 Z81:AJ81 AL81:AQ81 Z69:AA69 AL69:AM69">
    <cfRule type="notContainsBlanks" dxfId="36" priority="39">
      <formula>LEN(TRIM(T65))&gt;0</formula>
    </cfRule>
  </conditionalFormatting>
  <conditionalFormatting sqref="T141:AQ141 T144:U148 T150:AQ151 T153:AQ153 T157:AQ157 T140:W140 Y140:AI140 AK140:AQ140 T142:W142 Y142:AI142 AK142:AQ142 W144:AG145 AI144:AQ145 T156:X156 Z156:AJ156 W148:X148 Z148:AG148 W147:AG147 W146:X146 Z146:AG146 AI147:AQ147 AI146:AJ146 AL146:AQ146 AI148:AJ148 AL148:AQ148 AL156:AQ156">
    <cfRule type="notContainsBlanks" dxfId="35" priority="38">
      <formula>LEN(TRIM(T140))&gt;0</formula>
    </cfRule>
  </conditionalFormatting>
  <conditionalFormatting sqref="T164:AQ164 T167:AQ167 T173:AQ174 T180:AQ181 T168:X168 Z168:AJ168 AL168:AQ168 T163:X163 Z163:AJ163 AL163:AQ163">
    <cfRule type="notContainsBlanks" dxfId="34" priority="37">
      <formula>LEN(TRIM(T163))&gt;0</formula>
    </cfRule>
  </conditionalFormatting>
  <conditionalFormatting sqref="AA24 AA27">
    <cfRule type="containsBlanks" dxfId="33" priority="36">
      <formula>LEN(TRIM(AA24))=0</formula>
    </cfRule>
  </conditionalFormatting>
  <conditionalFormatting sqref="AA26">
    <cfRule type="containsBlanks" dxfId="32" priority="35">
      <formula>LEN(TRIM(AA26))=0</formula>
    </cfRule>
  </conditionalFormatting>
  <conditionalFormatting sqref="AM24 AM27">
    <cfRule type="containsBlanks" dxfId="31" priority="34">
      <formula>LEN(TRIM(AM24))=0</formula>
    </cfRule>
  </conditionalFormatting>
  <conditionalFormatting sqref="AM26">
    <cfRule type="containsBlanks" dxfId="30" priority="33">
      <formula>LEN(TRIM(AM26))=0</formula>
    </cfRule>
  </conditionalFormatting>
  <conditionalFormatting sqref="Y66:Y67">
    <cfRule type="containsBlanks" dxfId="29" priority="32">
      <formula>LEN(TRIM(Y66))=0</formula>
    </cfRule>
  </conditionalFormatting>
  <conditionalFormatting sqref="AK66:AK67">
    <cfRule type="containsBlanks" dxfId="28" priority="31">
      <formula>LEN(TRIM(AK66))=0</formula>
    </cfRule>
  </conditionalFormatting>
  <conditionalFormatting sqref="AB69">
    <cfRule type="containsBlanks" dxfId="27" priority="30">
      <formula>LEN(TRIM(AB69))=0</formula>
    </cfRule>
  </conditionalFormatting>
  <conditionalFormatting sqref="AN69">
    <cfRule type="containsBlanks" dxfId="26" priority="29">
      <formula>LEN(TRIM(AN69))=0</formula>
    </cfRule>
  </conditionalFormatting>
  <conditionalFormatting sqref="Y81">
    <cfRule type="containsBlanks" dxfId="25" priority="28">
      <formula>LEN(TRIM(Y81))=0</formula>
    </cfRule>
  </conditionalFormatting>
  <conditionalFormatting sqref="AK81">
    <cfRule type="containsBlanks" dxfId="24" priority="27">
      <formula>LEN(TRIM(AK81))=0</formula>
    </cfRule>
  </conditionalFormatting>
  <conditionalFormatting sqref="X140">
    <cfRule type="containsBlanks" dxfId="23" priority="26">
      <formula>LEN(TRIM(X140))=0</formula>
    </cfRule>
  </conditionalFormatting>
  <conditionalFormatting sqref="AJ140">
    <cfRule type="containsBlanks" dxfId="22" priority="25">
      <formula>LEN(TRIM(AJ140))=0</formula>
    </cfRule>
  </conditionalFormatting>
  <conditionalFormatting sqref="X142">
    <cfRule type="containsBlanks" dxfId="21" priority="24">
      <formula>LEN(TRIM(X142))=0</formula>
    </cfRule>
  </conditionalFormatting>
  <conditionalFormatting sqref="AJ142">
    <cfRule type="containsBlanks" dxfId="20" priority="23">
      <formula>LEN(TRIM(AJ142))=0</formula>
    </cfRule>
  </conditionalFormatting>
  <conditionalFormatting sqref="V148">
    <cfRule type="containsBlanks" dxfId="19" priority="22">
      <formula>LEN(TRIM(V148))=0</formula>
    </cfRule>
  </conditionalFormatting>
  <conditionalFormatting sqref="V144:V147">
    <cfRule type="containsBlanks" dxfId="18" priority="21">
      <formula>LEN(TRIM(V144))=0</formula>
    </cfRule>
  </conditionalFormatting>
  <conditionalFormatting sqref="AH148">
    <cfRule type="containsBlanks" dxfId="17" priority="20">
      <formula>LEN(TRIM(AH148))=0</formula>
    </cfRule>
  </conditionalFormatting>
  <conditionalFormatting sqref="AH144:AH147">
    <cfRule type="containsBlanks" dxfId="16" priority="19">
      <formula>LEN(TRIM(AH144))=0</formula>
    </cfRule>
  </conditionalFormatting>
  <conditionalFormatting sqref="Y69">
    <cfRule type="containsBlanks" dxfId="15" priority="18">
      <formula>LEN(TRIM(Y69))=0</formula>
    </cfRule>
  </conditionalFormatting>
  <conditionalFormatting sqref="AK69">
    <cfRule type="containsBlanks" dxfId="14" priority="17">
      <formula>LEN(TRIM(AK69))=0</formula>
    </cfRule>
  </conditionalFormatting>
  <conditionalFormatting sqref="AA25">
    <cfRule type="containsBlanks" dxfId="13" priority="16">
      <formula>LEN(TRIM(AA25))=0</formula>
    </cfRule>
  </conditionalFormatting>
  <conditionalFormatting sqref="AA28">
    <cfRule type="containsBlanks" dxfId="12" priority="15">
      <formula>LEN(TRIM(AA28))=0</formula>
    </cfRule>
  </conditionalFormatting>
  <conditionalFormatting sqref="AM25">
    <cfRule type="containsBlanks" dxfId="11" priority="14">
      <formula>LEN(TRIM(AM25))=0</formula>
    </cfRule>
  </conditionalFormatting>
  <conditionalFormatting sqref="AM28">
    <cfRule type="containsBlanks" dxfId="10" priority="13">
      <formula>LEN(TRIM(AM28))=0</formula>
    </cfRule>
  </conditionalFormatting>
  <conditionalFormatting sqref="Y156">
    <cfRule type="containsBlanks" dxfId="9" priority="12">
      <formula>LEN(TRIM(Y156))=0</formula>
    </cfRule>
  </conditionalFormatting>
  <conditionalFormatting sqref="Y148">
    <cfRule type="containsBlanks" dxfId="8" priority="11">
      <formula>LEN(TRIM(Y148))=0</formula>
    </cfRule>
  </conditionalFormatting>
  <conditionalFormatting sqref="Y146">
    <cfRule type="containsBlanks" dxfId="7" priority="10">
      <formula>LEN(TRIM(Y146))=0</formula>
    </cfRule>
  </conditionalFormatting>
  <conditionalFormatting sqref="AK146">
    <cfRule type="containsBlanks" dxfId="6" priority="9">
      <formula>LEN(TRIM(AK146))=0</formula>
    </cfRule>
  </conditionalFormatting>
  <conditionalFormatting sqref="AK148">
    <cfRule type="containsBlanks" dxfId="5" priority="8">
      <formula>LEN(TRIM(AK148))=0</formula>
    </cfRule>
  </conditionalFormatting>
  <conditionalFormatting sqref="AK156">
    <cfRule type="containsBlanks" dxfId="4" priority="7">
      <formula>LEN(TRIM(AK156))=0</formula>
    </cfRule>
  </conditionalFormatting>
  <conditionalFormatting sqref="Y163">
    <cfRule type="containsBlanks" dxfId="3" priority="4">
      <formula>LEN(TRIM(Y163))=0</formula>
    </cfRule>
  </conditionalFormatting>
  <conditionalFormatting sqref="AK163">
    <cfRule type="containsBlanks" dxfId="2" priority="3">
      <formula>LEN(TRIM(AK163))=0</formula>
    </cfRule>
  </conditionalFormatting>
  <conditionalFormatting sqref="Y168">
    <cfRule type="containsBlanks" dxfId="1" priority="2">
      <formula>LEN(TRIM(Y168))=0</formula>
    </cfRule>
  </conditionalFormatting>
  <conditionalFormatting sqref="AK168">
    <cfRule type="containsBlanks" dxfId="0" priority="1">
      <formula>LEN(TRIM(AK168))=0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83"/>
    <dataValidation allowBlank="1" showInputMessage="1" showErrorMessage="1" promptTitle="POTPIS ODGOVORNE OSOBE" prompt="_x000a_Mjesto za vlastoručni potpis_x000a_- ispod crte upisati puno ime i prezime te funkciju odgovorne osobe" sqref="AO183"/>
    <dataValidation allowBlank="1" showInputMessage="1" showErrorMessage="1" promptTitle="PRIJENOSI IZMEĐU PROR.KORISNIKA" prompt="_x000a_Koristiti u IZNIMNIM SITUACIJAMA, a temeljem čl. 52, st. 10 Pravilnika o prorač.rač. i rač.planu (NN 87/16)" sqref="U36:AE36 AG36:AQ36 I36:S36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63" fitToHeight="0" orientation="landscape" cellComments="asDisplayed" r:id="rId1"/>
  <headerFooter alignWithMargins="0">
    <oddFooter>&amp;R&amp;P/&amp;N</oddFooter>
  </headerFooter>
  <rowBreaks count="3" manualBreakCount="3">
    <brk id="48" max="42" man="1"/>
    <brk id="89" max="42" man="1"/>
    <brk id="175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Windows korisnik</cp:lastModifiedBy>
  <cp:lastPrinted>2017-10-09T06:59:42Z</cp:lastPrinted>
  <dcterms:created xsi:type="dcterms:W3CDTF">2015-09-21T13:15:47Z</dcterms:created>
  <dcterms:modified xsi:type="dcterms:W3CDTF">2017-12-01T12:37:54Z</dcterms:modified>
</cp:coreProperties>
</file>